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886" activeTab="0"/>
  </bookViews>
  <sheets>
    <sheet name="Perfomance Mensal-Monthly" sheetId="1" r:id="rId1"/>
  </sheets>
  <definedNames>
    <definedName name="_xlfn.AGGREGATE" hidden="1">#NAME?</definedName>
    <definedName name="_xlfn.QUARTILE.EXC" hidden="1">#NAME?</definedName>
    <definedName name="_xlfn.RANK.EQ" hidden="1">#NAME?</definedName>
    <definedName name="_xlfn.SUMIFS" hidden="1">#NAME?</definedName>
    <definedName name="_xlnm.Print_Area" localSheetId="0">'Perfomance Mensal-Monthly'!$A$1:$EI$54</definedName>
  </definedNames>
  <calcPr fullCalcOnLoad="1"/>
</workbook>
</file>

<file path=xl/sharedStrings.xml><?xml version="1.0" encoding="utf-8"?>
<sst xmlns="http://schemas.openxmlformats.org/spreadsheetml/2006/main" count="203" uniqueCount="65">
  <si>
    <t>(%)</t>
  </si>
  <si>
    <t>2016</t>
  </si>
  <si>
    <t>2017</t>
  </si>
  <si>
    <t>2018</t>
  </si>
  <si>
    <t>2019</t>
  </si>
  <si>
    <t>2015</t>
  </si>
  <si>
    <t>2020</t>
  </si>
  <si>
    <r>
      <t xml:space="preserve">Siderurgia Brasileira </t>
    </r>
    <r>
      <rPr>
        <sz val="16"/>
        <rFont val="Arial"/>
        <family val="2"/>
      </rPr>
      <t xml:space="preserve">/ </t>
    </r>
    <r>
      <rPr>
        <i/>
        <sz val="16"/>
        <rFont val="Arial"/>
        <family val="2"/>
      </rPr>
      <t>Brazilian Steel Industry</t>
    </r>
  </si>
  <si>
    <r>
      <t xml:space="preserve">Comparativo Performance Mensal </t>
    </r>
    <r>
      <rPr>
        <sz val="16"/>
        <rFont val="Arial"/>
        <family val="2"/>
      </rPr>
      <t>/</t>
    </r>
    <r>
      <rPr>
        <b/>
        <sz val="16"/>
        <rFont val="Arial"/>
        <family val="2"/>
      </rPr>
      <t xml:space="preserve"> </t>
    </r>
    <r>
      <rPr>
        <i/>
        <sz val="16"/>
        <rFont val="Arial"/>
        <family val="2"/>
      </rPr>
      <t>Monthly Performance Comparative</t>
    </r>
  </si>
  <si>
    <r>
      <t xml:space="preserve">Especificação
</t>
    </r>
    <r>
      <rPr>
        <i/>
        <sz val="16"/>
        <rFont val="Arial"/>
        <family val="2"/>
      </rPr>
      <t>Specification</t>
    </r>
  </si>
  <si>
    <r>
      <t xml:space="preserve">Jan
</t>
    </r>
    <r>
      <rPr>
        <i/>
        <sz val="16"/>
        <rFont val="Arial"/>
        <family val="2"/>
      </rPr>
      <t>Jan</t>
    </r>
  </si>
  <si>
    <r>
      <t xml:space="preserve">Fev
</t>
    </r>
    <r>
      <rPr>
        <i/>
        <sz val="16"/>
        <rFont val="Arial"/>
        <family val="2"/>
      </rPr>
      <t>Feb</t>
    </r>
  </si>
  <si>
    <r>
      <t xml:space="preserve">Mar
</t>
    </r>
    <r>
      <rPr>
        <i/>
        <sz val="16"/>
        <rFont val="Arial"/>
        <family val="2"/>
      </rPr>
      <t>Mar</t>
    </r>
  </si>
  <si>
    <r>
      <t xml:space="preserve">Abr
</t>
    </r>
    <r>
      <rPr>
        <i/>
        <sz val="16"/>
        <rFont val="Arial"/>
        <family val="2"/>
      </rPr>
      <t>Apr</t>
    </r>
  </si>
  <si>
    <r>
      <t xml:space="preserve">Mai
</t>
    </r>
    <r>
      <rPr>
        <i/>
        <sz val="16"/>
        <rFont val="Arial"/>
        <family val="2"/>
      </rPr>
      <t>May</t>
    </r>
  </si>
  <si>
    <r>
      <t xml:space="preserve">Jun
</t>
    </r>
    <r>
      <rPr>
        <i/>
        <sz val="16"/>
        <rFont val="Arial"/>
        <family val="2"/>
      </rPr>
      <t>Jun</t>
    </r>
  </si>
  <si>
    <r>
      <t xml:space="preserve">Jul
</t>
    </r>
    <r>
      <rPr>
        <i/>
        <sz val="16"/>
        <rFont val="Arial"/>
        <family val="2"/>
      </rPr>
      <t>Jul</t>
    </r>
  </si>
  <si>
    <r>
      <t xml:space="preserve">Ago
</t>
    </r>
    <r>
      <rPr>
        <i/>
        <sz val="16"/>
        <rFont val="Arial"/>
        <family val="2"/>
      </rPr>
      <t>Aug</t>
    </r>
  </si>
  <si>
    <r>
      <t xml:space="preserve">Set
</t>
    </r>
    <r>
      <rPr>
        <i/>
        <sz val="16"/>
        <rFont val="Arial"/>
        <family val="2"/>
      </rPr>
      <t>Sep</t>
    </r>
  </si>
  <si>
    <r>
      <t xml:space="preserve">Out
</t>
    </r>
    <r>
      <rPr>
        <i/>
        <sz val="16"/>
        <rFont val="Arial"/>
        <family val="2"/>
      </rPr>
      <t>Oct</t>
    </r>
  </si>
  <si>
    <r>
      <t xml:space="preserve">Nov
</t>
    </r>
    <r>
      <rPr>
        <i/>
        <sz val="16"/>
        <rFont val="Arial"/>
        <family val="2"/>
      </rPr>
      <t>Nov</t>
    </r>
  </si>
  <si>
    <r>
      <t xml:space="preserve">Dez
</t>
    </r>
    <r>
      <rPr>
        <i/>
        <sz val="16"/>
        <rFont val="Arial"/>
        <family val="2"/>
      </rPr>
      <t>Dez</t>
    </r>
  </si>
  <si>
    <r>
      <t xml:space="preserve">Unid. / </t>
    </r>
    <r>
      <rPr>
        <i/>
        <sz val="16"/>
        <rFont val="Arial"/>
        <family val="2"/>
      </rPr>
      <t>Unit</t>
    </r>
    <r>
      <rPr>
        <b/>
        <sz val="16"/>
        <rFont val="Arial"/>
        <family val="2"/>
      </rPr>
      <t xml:space="preserve">: </t>
    </r>
    <r>
      <rPr>
        <sz val="16"/>
        <rFont val="Arial"/>
        <family val="2"/>
      </rPr>
      <t xml:space="preserve">Mil t / </t>
    </r>
    <r>
      <rPr>
        <i/>
        <sz val="16"/>
        <rFont val="Arial"/>
        <family val="2"/>
      </rPr>
      <t>Thousand Tonnes</t>
    </r>
  </si>
  <si>
    <r>
      <t xml:space="preserve">Produção / </t>
    </r>
    <r>
      <rPr>
        <i/>
        <sz val="16"/>
        <rFont val="Arial"/>
        <family val="2"/>
      </rPr>
      <t>Production</t>
    </r>
  </si>
  <si>
    <r>
      <t xml:space="preserve">Aço Bruto </t>
    </r>
    <r>
      <rPr>
        <sz val="16"/>
        <rFont val="Arial"/>
        <family val="2"/>
      </rPr>
      <t xml:space="preserve">/ </t>
    </r>
    <r>
      <rPr>
        <i/>
        <sz val="16"/>
        <rFont val="Arial"/>
        <family val="2"/>
      </rPr>
      <t>Crude Steel</t>
    </r>
  </si>
  <si>
    <r>
      <t xml:space="preserve">Planos / </t>
    </r>
    <r>
      <rPr>
        <i/>
        <sz val="16"/>
        <rFont val="Arial"/>
        <family val="2"/>
      </rPr>
      <t>Flat Products</t>
    </r>
  </si>
  <si>
    <r>
      <t xml:space="preserve">Longos / </t>
    </r>
    <r>
      <rPr>
        <i/>
        <sz val="16"/>
        <rFont val="Arial"/>
        <family val="2"/>
      </rPr>
      <t>Long Products</t>
    </r>
  </si>
  <si>
    <r>
      <t xml:space="preserve">Placas / </t>
    </r>
    <r>
      <rPr>
        <i/>
        <sz val="16"/>
        <rFont val="Arial"/>
        <family val="2"/>
      </rPr>
      <t>Slabs</t>
    </r>
  </si>
  <si>
    <r>
      <t xml:space="preserve">Blocos e Tarugos / </t>
    </r>
    <r>
      <rPr>
        <i/>
        <sz val="16"/>
        <rFont val="Arial"/>
        <family val="2"/>
      </rPr>
      <t>Ingots, Blooms and Billets</t>
    </r>
  </si>
  <si>
    <r>
      <t xml:space="preserve">Ferro-Gusa </t>
    </r>
    <r>
      <rPr>
        <sz val="16"/>
        <rFont val="Arial"/>
        <family val="2"/>
      </rPr>
      <t>/</t>
    </r>
    <r>
      <rPr>
        <b/>
        <sz val="16"/>
        <rFont val="Arial"/>
        <family val="2"/>
      </rPr>
      <t xml:space="preserve"> </t>
    </r>
    <r>
      <rPr>
        <i/>
        <sz val="16"/>
        <rFont val="Arial"/>
        <family val="2"/>
      </rPr>
      <t>Pig Iron</t>
    </r>
  </si>
  <si>
    <r>
      <t xml:space="preserve">Vendas Internas </t>
    </r>
    <r>
      <rPr>
        <sz val="16"/>
        <rFont val="Arial"/>
        <family val="2"/>
      </rPr>
      <t>/</t>
    </r>
    <r>
      <rPr>
        <b/>
        <sz val="16"/>
        <rFont val="Arial"/>
        <family val="2"/>
      </rPr>
      <t xml:space="preserve"> </t>
    </r>
    <r>
      <rPr>
        <i/>
        <sz val="16"/>
        <rFont val="Arial"/>
        <family val="2"/>
      </rPr>
      <t>Domestic Sales</t>
    </r>
    <r>
      <rPr>
        <sz val="16"/>
        <rFont val="Arial"/>
        <family val="2"/>
      </rPr>
      <t xml:space="preserve"> (*)</t>
    </r>
  </si>
  <si>
    <r>
      <rPr>
        <b/>
        <sz val="16"/>
        <rFont val="Arial"/>
        <family val="2"/>
      </rPr>
      <t xml:space="preserve">Laminados </t>
    </r>
    <r>
      <rPr>
        <sz val="16"/>
        <rFont val="Arial"/>
        <family val="2"/>
      </rPr>
      <t xml:space="preserve">/ </t>
    </r>
    <r>
      <rPr>
        <i/>
        <sz val="16"/>
        <rFont val="Arial"/>
        <family val="2"/>
      </rPr>
      <t>Rolled Products</t>
    </r>
  </si>
  <si>
    <r>
      <rPr>
        <b/>
        <sz val="16"/>
        <rFont val="Arial"/>
        <family val="2"/>
      </rPr>
      <t>Semiacabados P/ Vendas</t>
    </r>
    <r>
      <rPr>
        <sz val="16"/>
        <rFont val="Arial"/>
        <family val="2"/>
      </rPr>
      <t xml:space="preserve"> /
</t>
    </r>
    <r>
      <rPr>
        <i/>
        <sz val="16"/>
        <rFont val="Arial"/>
        <family val="2"/>
      </rPr>
      <t>Semifinished Products for Sale</t>
    </r>
  </si>
  <si>
    <r>
      <t>Blocos e Tarugos /</t>
    </r>
    <r>
      <rPr>
        <i/>
        <sz val="16"/>
        <rFont val="Arial"/>
        <family val="2"/>
      </rPr>
      <t xml:space="preserve"> Ingots, Blooms and Billets</t>
    </r>
  </si>
  <si>
    <r>
      <t>Vendas Externas</t>
    </r>
    <r>
      <rPr>
        <sz val="16"/>
        <rFont val="Arial"/>
        <family val="2"/>
      </rPr>
      <t xml:space="preserve"> / </t>
    </r>
    <r>
      <rPr>
        <i/>
        <sz val="16"/>
        <rFont val="Arial"/>
        <family val="2"/>
      </rPr>
      <t>Foreign Market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(**)</t>
    </r>
  </si>
  <si>
    <r>
      <t xml:space="preserve">Longos / </t>
    </r>
    <r>
      <rPr>
        <i/>
        <sz val="16"/>
        <rFont val="Arial"/>
        <family val="2"/>
      </rPr>
      <t>Long Product</t>
    </r>
    <r>
      <rPr>
        <sz val="16"/>
        <rFont val="Arial"/>
        <family val="2"/>
      </rPr>
      <t>s</t>
    </r>
  </si>
  <si>
    <r>
      <rPr>
        <b/>
        <sz val="16"/>
        <rFont val="Arial"/>
        <family val="2"/>
      </rPr>
      <t xml:space="preserve">Semiacabados P/ Vendas </t>
    </r>
    <r>
      <rPr>
        <sz val="16"/>
        <rFont val="Arial"/>
        <family val="2"/>
      </rPr>
      <t xml:space="preserve">/
</t>
    </r>
    <r>
      <rPr>
        <i/>
        <sz val="16"/>
        <rFont val="Arial"/>
        <family val="2"/>
      </rPr>
      <t>Semifinished Products for Sale</t>
    </r>
  </si>
  <si>
    <r>
      <t xml:space="preserve">Comércio Exterior </t>
    </r>
    <r>
      <rPr>
        <sz val="16"/>
        <rFont val="Arial"/>
        <family val="2"/>
      </rPr>
      <t>/</t>
    </r>
    <r>
      <rPr>
        <b/>
        <sz val="16"/>
        <rFont val="Arial"/>
        <family val="2"/>
      </rPr>
      <t xml:space="preserve"> </t>
    </r>
    <r>
      <rPr>
        <i/>
        <sz val="16"/>
        <rFont val="Arial"/>
        <family val="2"/>
      </rPr>
      <t>Foreign Trade</t>
    </r>
  </si>
  <si>
    <r>
      <t xml:space="preserve">Exportações </t>
    </r>
    <r>
      <rPr>
        <sz val="16"/>
        <rFont val="Arial"/>
        <family val="2"/>
      </rPr>
      <t>/</t>
    </r>
    <r>
      <rPr>
        <b/>
        <sz val="16"/>
        <rFont val="Arial"/>
        <family val="2"/>
      </rPr>
      <t xml:space="preserve"> </t>
    </r>
    <r>
      <rPr>
        <i/>
        <sz val="16"/>
        <rFont val="Arial"/>
        <family val="2"/>
      </rPr>
      <t>Exports</t>
    </r>
  </si>
  <si>
    <r>
      <rPr>
        <b/>
        <sz val="16"/>
        <rFont val="Arial"/>
        <family val="2"/>
      </rPr>
      <t>Laminados</t>
    </r>
    <r>
      <rPr>
        <sz val="16"/>
        <rFont val="Arial"/>
        <family val="2"/>
      </rPr>
      <t xml:space="preserve"> /</t>
    </r>
    <r>
      <rPr>
        <i/>
        <sz val="16"/>
        <rFont val="Arial"/>
        <family val="2"/>
      </rPr>
      <t xml:space="preserve"> Rolled Products</t>
    </r>
  </si>
  <si>
    <r>
      <t xml:space="preserve">Total </t>
    </r>
    <r>
      <rPr>
        <sz val="16"/>
        <rFont val="Arial"/>
        <family val="2"/>
      </rPr>
      <t>(</t>
    </r>
    <r>
      <rPr>
        <b/>
        <sz val="16"/>
        <rFont val="Arial"/>
        <family val="2"/>
      </rPr>
      <t>Mil t</t>
    </r>
    <r>
      <rPr>
        <sz val="16"/>
        <rFont val="Arial"/>
        <family val="2"/>
      </rPr>
      <t xml:space="preserve"> /</t>
    </r>
    <r>
      <rPr>
        <b/>
        <sz val="16"/>
        <rFont val="Arial"/>
        <family val="2"/>
      </rPr>
      <t xml:space="preserve"> </t>
    </r>
    <r>
      <rPr>
        <i/>
        <sz val="16"/>
        <rFont val="Arial"/>
        <family val="2"/>
      </rPr>
      <t>Thousand Tonnes</t>
    </r>
    <r>
      <rPr>
        <sz val="16"/>
        <rFont val="Arial"/>
        <family val="2"/>
      </rPr>
      <t>)</t>
    </r>
  </si>
  <si>
    <r>
      <rPr>
        <sz val="16"/>
        <rFont val="Arial"/>
        <family val="2"/>
      </rPr>
      <t>(</t>
    </r>
    <r>
      <rPr>
        <b/>
        <sz val="16"/>
        <rFont val="Arial"/>
        <family val="2"/>
      </rPr>
      <t xml:space="preserve">US$ Milhões </t>
    </r>
    <r>
      <rPr>
        <sz val="16"/>
        <rFont val="Arial"/>
        <family val="2"/>
      </rPr>
      <t>/</t>
    </r>
    <r>
      <rPr>
        <b/>
        <sz val="16"/>
        <rFont val="Arial"/>
        <family val="2"/>
      </rPr>
      <t xml:space="preserve"> </t>
    </r>
    <r>
      <rPr>
        <i/>
        <sz val="16"/>
        <rFont val="Arial"/>
        <family val="2"/>
      </rPr>
      <t>US$ Millions</t>
    </r>
    <r>
      <rPr>
        <sz val="16"/>
        <rFont val="Arial"/>
        <family val="2"/>
      </rPr>
      <t>)</t>
    </r>
  </si>
  <si>
    <r>
      <t xml:space="preserve">Importações </t>
    </r>
    <r>
      <rPr>
        <sz val="16"/>
        <rFont val="Arial"/>
        <family val="2"/>
      </rPr>
      <t xml:space="preserve">/ </t>
    </r>
    <r>
      <rPr>
        <i/>
        <sz val="16"/>
        <rFont val="Arial"/>
        <family val="2"/>
      </rPr>
      <t>Imports</t>
    </r>
  </si>
  <si>
    <r>
      <t xml:space="preserve">Consumo Aparente </t>
    </r>
    <r>
      <rPr>
        <sz val="16"/>
        <rFont val="Arial"/>
        <family val="2"/>
      </rPr>
      <t>/</t>
    </r>
    <r>
      <rPr>
        <b/>
        <sz val="16"/>
        <rFont val="Arial"/>
        <family val="2"/>
      </rPr>
      <t xml:space="preserve"> </t>
    </r>
    <r>
      <rPr>
        <i/>
        <sz val="16"/>
        <rFont val="Arial"/>
        <family val="2"/>
      </rPr>
      <t>Apparent Consumption</t>
    </r>
    <r>
      <rPr>
        <sz val="16"/>
        <rFont val="Arial"/>
        <family val="2"/>
      </rPr>
      <t xml:space="preserve"> (***)</t>
    </r>
  </si>
  <si>
    <r>
      <t xml:space="preserve">Planos / </t>
    </r>
    <r>
      <rPr>
        <i/>
        <sz val="16"/>
        <rFont val="Arial"/>
        <family val="2"/>
      </rPr>
      <t>Flat Products</t>
    </r>
    <r>
      <rPr>
        <sz val="16"/>
        <rFont val="Arial"/>
        <family val="2"/>
      </rPr>
      <t xml:space="preserve">
(Inclui Placas / </t>
    </r>
    <r>
      <rPr>
        <i/>
        <sz val="16"/>
        <rFont val="Arial"/>
        <family val="2"/>
      </rPr>
      <t>Included Slabs</t>
    </r>
    <r>
      <rPr>
        <sz val="16"/>
        <rFont val="Arial"/>
        <family val="2"/>
      </rPr>
      <t>)</t>
    </r>
  </si>
  <si>
    <r>
      <t xml:space="preserve">Longos / </t>
    </r>
    <r>
      <rPr>
        <i/>
        <sz val="16"/>
        <rFont val="Arial"/>
        <family val="2"/>
      </rPr>
      <t xml:space="preserve">Long Products
</t>
    </r>
    <r>
      <rPr>
        <sz val="16"/>
        <rFont val="Arial"/>
        <family val="2"/>
      </rPr>
      <t xml:space="preserve">(Inclui Blocos e Tarugos / </t>
    </r>
    <r>
      <rPr>
        <i/>
        <sz val="16"/>
        <rFont val="Arial"/>
        <family val="2"/>
      </rPr>
      <t>Included Ingots, Blooms and Billets</t>
    </r>
    <r>
      <rPr>
        <sz val="16"/>
        <rFont val="Arial"/>
        <family val="2"/>
      </rPr>
      <t>)</t>
    </r>
  </si>
  <si>
    <r>
      <t xml:space="preserve">(*) </t>
    </r>
    <r>
      <rPr>
        <sz val="14"/>
        <rFont val="Arial"/>
        <family val="2"/>
      </rPr>
      <t xml:space="preserve">Exclui as vendas para dentro do parque. / </t>
    </r>
    <r>
      <rPr>
        <i/>
        <sz val="14"/>
        <rFont val="Arial"/>
        <family val="2"/>
      </rPr>
      <t>Excludes intra steel companies sales.</t>
    </r>
  </si>
  <si>
    <r>
      <t xml:space="preserve">(**) </t>
    </r>
    <r>
      <rPr>
        <sz val="14"/>
        <rFont val="Arial"/>
        <family val="2"/>
      </rPr>
      <t xml:space="preserve">Vendas faturadas pelas usinas. / </t>
    </r>
    <r>
      <rPr>
        <i/>
        <sz val="14"/>
        <rFont val="Arial"/>
        <family val="2"/>
      </rPr>
      <t>Sales invoiced by mills.</t>
    </r>
  </si>
  <si>
    <r>
      <rPr>
        <b/>
        <sz val="14"/>
        <rFont val="Arial"/>
        <family val="2"/>
      </rPr>
      <t>(***)</t>
    </r>
    <r>
      <rPr>
        <sz val="14"/>
        <rFont val="Arial"/>
        <family val="2"/>
      </rPr>
      <t xml:space="preserve"> Vendas Internas + Importação por Distribuidores e Consumidores. / </t>
    </r>
    <r>
      <rPr>
        <i/>
        <sz val="14"/>
        <rFont val="Arial"/>
        <family val="2"/>
      </rPr>
      <t>Domestic Sales + Import by Distributors and Consumers.</t>
    </r>
  </si>
  <si>
    <t>2013</t>
  </si>
  <si>
    <t>2014</t>
  </si>
  <si>
    <r>
      <t xml:space="preserve">Out
</t>
    </r>
    <r>
      <rPr>
        <sz val="16"/>
        <rFont val="Arial"/>
        <family val="2"/>
      </rPr>
      <t>Oct</t>
    </r>
  </si>
  <si>
    <r>
      <t xml:space="preserve">Nov
</t>
    </r>
    <r>
      <rPr>
        <sz val="16"/>
        <rFont val="Arial"/>
        <family val="2"/>
      </rPr>
      <t>Nov</t>
    </r>
  </si>
  <si>
    <r>
      <t xml:space="preserve">Dez
</t>
    </r>
    <r>
      <rPr>
        <sz val="16"/>
        <rFont val="Arial"/>
        <family val="2"/>
      </rPr>
      <t>Dec</t>
    </r>
  </si>
  <si>
    <r>
      <rPr>
        <b/>
        <sz val="14"/>
        <rFont val="Arial"/>
        <family val="2"/>
      </rPr>
      <t xml:space="preserve">Nota </t>
    </r>
    <r>
      <rPr>
        <sz val="14"/>
        <rFont val="Arial"/>
        <family val="2"/>
      </rPr>
      <t xml:space="preserve">/ </t>
    </r>
    <r>
      <rPr>
        <i/>
        <sz val="14"/>
        <rFont val="Arial"/>
        <family val="2"/>
      </rPr>
      <t>Note</t>
    </r>
    <r>
      <rPr>
        <b/>
        <sz val="14"/>
        <rFont val="Arial"/>
        <family val="2"/>
      </rPr>
      <t xml:space="preserve">: </t>
    </r>
    <r>
      <rPr>
        <sz val="14"/>
        <rFont val="Arial"/>
        <family val="2"/>
      </rPr>
      <t xml:space="preserve">Compreende os dados da laminadora SILAT a partir de dezembro de 2020, adquirida pela Gerdau / </t>
    </r>
    <r>
      <rPr>
        <i/>
        <sz val="14"/>
        <rFont val="Arial"/>
        <family val="2"/>
      </rPr>
      <t>Comprises the SILAT's data starting from december 2020, bougth by Gerdau</t>
    </r>
  </si>
  <si>
    <t>2021</t>
  </si>
  <si>
    <r>
      <t xml:space="preserve">Semiacabados P/ Vendas </t>
    </r>
    <r>
      <rPr>
        <sz val="16"/>
        <rFont val="Arial"/>
        <family val="2"/>
      </rPr>
      <t>/</t>
    </r>
    <r>
      <rPr>
        <b/>
        <sz val="16"/>
        <rFont val="Arial"/>
        <family val="2"/>
      </rPr>
      <t xml:space="preserve">
</t>
    </r>
    <r>
      <rPr>
        <i/>
        <sz val="16"/>
        <rFont val="Arial"/>
        <family val="2"/>
      </rPr>
      <t xml:space="preserve">Semifinished Products for Sale </t>
    </r>
    <r>
      <rPr>
        <sz val="16"/>
        <rFont val="Arial"/>
        <family val="2"/>
      </rPr>
      <t>(*)</t>
    </r>
  </si>
  <si>
    <r>
      <t>Laminados</t>
    </r>
    <r>
      <rPr>
        <sz val="16"/>
        <rFont val="Arial"/>
        <family val="2"/>
      </rPr>
      <t xml:space="preserve"> /</t>
    </r>
    <r>
      <rPr>
        <b/>
        <sz val="16"/>
        <rFont val="Arial"/>
        <family val="2"/>
      </rPr>
      <t xml:space="preserve"> </t>
    </r>
    <r>
      <rPr>
        <i/>
        <sz val="16"/>
        <rFont val="Arial"/>
        <family val="2"/>
      </rPr>
      <t xml:space="preserve">Rolled Products </t>
    </r>
    <r>
      <rPr>
        <sz val="16"/>
        <rFont val="Arial"/>
        <family val="2"/>
      </rPr>
      <t>(*)</t>
    </r>
  </si>
  <si>
    <r>
      <t xml:space="preserve">Set
</t>
    </r>
    <r>
      <rPr>
        <i/>
        <sz val="16"/>
        <rFont val="Arial"/>
        <family val="2"/>
      </rPr>
      <t>Set</t>
    </r>
  </si>
  <si>
    <r>
      <t xml:space="preserve">Dez
</t>
    </r>
    <r>
      <rPr>
        <i/>
        <sz val="16"/>
        <rFont val="Arial"/>
        <family val="2"/>
      </rPr>
      <t>Dec</t>
    </r>
  </si>
  <si>
    <t>2022</t>
  </si>
  <si>
    <t>2023</t>
  </si>
  <si>
    <r>
      <t xml:space="preserve">Fonte / </t>
    </r>
    <r>
      <rPr>
        <i/>
        <sz val="14"/>
        <rFont val="Arial"/>
        <family val="2"/>
      </rPr>
      <t>Source</t>
    </r>
    <r>
      <rPr>
        <b/>
        <sz val="14"/>
        <rFont val="Arial"/>
        <family val="2"/>
      </rPr>
      <t xml:space="preserve">: </t>
    </r>
    <r>
      <rPr>
        <sz val="14"/>
        <rFont val="Arial"/>
        <family val="2"/>
      </rPr>
      <t>Aço Brasil / MDIC</t>
    </r>
  </si>
  <si>
    <t>2024</t>
  </si>
  <si>
    <r>
      <t xml:space="preserve">Mai/Abr
</t>
    </r>
    <r>
      <rPr>
        <i/>
        <sz val="16"/>
        <rFont val="Arial"/>
        <family val="2"/>
      </rPr>
      <t>May/Apr</t>
    </r>
  </si>
</sst>
</file>

<file path=xl/styles.xml><?xml version="1.0" encoding="utf-8"?>
<styleSheet xmlns="http://schemas.openxmlformats.org/spreadsheetml/2006/main">
  <numFmts count="5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$ &quot;* #,##0_);_(&quot;R$ &quot;* \(#,##0\);_(&quot;R$ &quot;* &quot;-&quot;_);_(@_)"/>
    <numFmt numFmtId="167" formatCode="_(&quot;R$ &quot;* #,##0.00_);_(&quot;R$ &quot;* \(#,##0.00\);_(&quot;R$ &quot;* &quot;-&quot;??_);_(@_)"/>
    <numFmt numFmtId="168" formatCode="_(* #,##0_);_(* \(#,##0\);_(* &quot;-&quot;??_);_(@_)"/>
    <numFmt numFmtId="169" formatCode="??,??0"/>
    <numFmt numFmtId="170" formatCode="d\ mmmm\,\ yyyy"/>
    <numFmt numFmtId="171" formatCode="_(\ \ \ \ \ ?0.0_);\(0.0\)"/>
    <numFmt numFmtId="172" formatCode="0.0%"/>
    <numFmt numFmtId="173" formatCode="#,##0.0"/>
    <numFmt numFmtId="174" formatCode="_(??0.0_);_(\ \(\ 0.0\)"/>
    <numFmt numFmtId="175" formatCode="_(?0.0_);_(\ \(\ 0.0\)"/>
    <numFmt numFmtId="176" formatCode="??,???"/>
    <numFmt numFmtId="177" formatCode="_(?0.0_);_(\ \ \ \ \(0.0\)"/>
    <numFmt numFmtId="178" formatCode="_(* #,##0.00_);_(* \(#,##0.00\);_(* \-??_);_(@_)"/>
    <numFmt numFmtId="179" formatCode="#,##0.000"/>
    <numFmt numFmtId="180" formatCode="_(* #,##0.0_);_(* \(#,##0.0\);_(* &quot;-&quot;??_);_(@_)"/>
    <numFmt numFmtId="181" formatCode="#,#?0.0%"/>
    <numFmt numFmtId="182" formatCode="&quot;Sim&quot;;&quot;Sim&quot;;&quot;Não&quot;"/>
    <numFmt numFmtId="183" formatCode="&quot;Verdadeiro&quot;;&quot;Verdadeiro&quot;;&quot;Falso&quot;"/>
    <numFmt numFmtId="184" formatCode="&quot;Ativado&quot;;&quot;Ativado&quot;;&quot;Desativado&quot;"/>
    <numFmt numFmtId="185" formatCode="[$€-2]\ #,##0.00_);[Red]\([$€-2]\ #,##0.00\)"/>
    <numFmt numFmtId="186" formatCode="0.00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??,??0.0"/>
    <numFmt numFmtId="195" formatCode="#,##0.0000"/>
    <numFmt numFmtId="196" formatCode="#,##0.00000"/>
    <numFmt numFmtId="197" formatCode="#,##0.000000"/>
    <numFmt numFmtId="198" formatCode="mmm\-yy"/>
    <numFmt numFmtId="199" formatCode="#,#00.0%"/>
    <numFmt numFmtId="200" formatCode="??,??0.00"/>
    <numFmt numFmtId="201" formatCode="??,??0.000"/>
    <numFmt numFmtId="202" formatCode="??,??0.0000"/>
    <numFmt numFmtId="203" formatCode="_(0.0_);_(\ \ \ \ \(0.0\)"/>
    <numFmt numFmtId="204" formatCode="[$-416]dddd\,\ d&quot; de &quot;mmmm&quot; de &quot;yyyy"/>
    <numFmt numFmtId="205" formatCode="[$-F400]h:mm:ss\ AM/PM"/>
    <numFmt numFmtId="206" formatCode="_(* #,##0.000_);_(* \(#,##0.000\);_(* &quot;-&quot;??_);_(@_)"/>
    <numFmt numFmtId="207" formatCode="_(#,??0.0_);_(\ \(#,#?0.0\)"/>
    <numFmt numFmtId="208" formatCode="#,##0.0%"/>
    <numFmt numFmtId="209" formatCode="0.0000%"/>
    <numFmt numFmtId="210" formatCode="0.00000%"/>
    <numFmt numFmtId="211" formatCode="0.00000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22"/>
      <name val="Times New Roman"/>
      <family val="1"/>
    </font>
    <font>
      <i/>
      <sz val="14"/>
      <name val="Arial"/>
      <family val="2"/>
    </font>
    <font>
      <b/>
      <sz val="16"/>
      <name val="Arial"/>
      <family val="2"/>
    </font>
    <font>
      <b/>
      <sz val="2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Arial"/>
      <family val="2"/>
    </font>
    <font>
      <sz val="8"/>
      <name val="Arial"/>
      <family val="2"/>
    </font>
    <font>
      <i/>
      <sz val="16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ck"/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>
        <color indexed="63"/>
      </right>
      <top style="thick"/>
      <bottom style="thin"/>
    </border>
    <border>
      <left/>
      <right/>
      <top style="thick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64" fontId="0" fillId="0" borderId="0" applyFont="0" applyFill="0" applyBorder="0" applyAlignment="0" applyProtection="0"/>
    <xf numFmtId="178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49" fontId="7" fillId="0" borderId="12" xfId="49" applyNumberFormat="1" applyFont="1" applyBorder="1" applyAlignment="1">
      <alignment horizontal="center" vertical="top"/>
      <protection/>
    </xf>
    <xf numFmtId="0" fontId="7" fillId="0" borderId="10" xfId="0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169" fontId="7" fillId="0" borderId="14" xfId="69" applyNumberFormat="1" applyFont="1" applyBorder="1" applyAlignment="1">
      <alignment horizontal="center" vertical="center"/>
    </xf>
    <xf numFmtId="169" fontId="7" fillId="0" borderId="0" xfId="69" applyNumberFormat="1" applyFont="1" applyBorder="1" applyAlignment="1">
      <alignment horizontal="center" vertical="center"/>
    </xf>
    <xf numFmtId="169" fontId="7" fillId="0" borderId="15" xfId="69" applyNumberFormat="1" applyFont="1" applyBorder="1" applyAlignment="1">
      <alignment horizontal="center" vertical="center"/>
    </xf>
    <xf numFmtId="169" fontId="7" fillId="0" borderId="16" xfId="69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7" fillId="33" borderId="13" xfId="0" applyFont="1" applyFill="1" applyBorder="1" applyAlignment="1">
      <alignment horizontal="left" vertical="center" indent="2"/>
    </xf>
    <xf numFmtId="3" fontId="7" fillId="33" borderId="0" xfId="0" applyNumberFormat="1" applyFont="1" applyFill="1" applyAlignment="1">
      <alignment horizontal="right" vertical="center" indent="1"/>
    </xf>
    <xf numFmtId="3" fontId="7" fillId="33" borderId="17" xfId="69" applyNumberFormat="1" applyFont="1" applyFill="1" applyBorder="1" applyAlignment="1">
      <alignment horizontal="right" vertical="center" indent="1"/>
    </xf>
    <xf numFmtId="3" fontId="7" fillId="33" borderId="0" xfId="69" applyNumberFormat="1" applyFont="1" applyFill="1" applyBorder="1" applyAlignment="1">
      <alignment horizontal="right" vertical="center" indent="1"/>
    </xf>
    <xf numFmtId="3" fontId="7" fillId="33" borderId="13" xfId="69" applyNumberFormat="1" applyFont="1" applyFill="1" applyBorder="1" applyAlignment="1">
      <alignment horizontal="right" vertical="center" indent="1"/>
    </xf>
    <xf numFmtId="0" fontId="7" fillId="34" borderId="13" xfId="0" applyFont="1" applyFill="1" applyBorder="1" applyAlignment="1">
      <alignment horizontal="left" vertical="center" indent="2"/>
    </xf>
    <xf numFmtId="3" fontId="7" fillId="34" borderId="0" xfId="0" applyNumberFormat="1" applyFont="1" applyFill="1" applyAlignment="1">
      <alignment horizontal="right" vertical="center" indent="1"/>
    </xf>
    <xf numFmtId="3" fontId="7" fillId="34" borderId="17" xfId="69" applyNumberFormat="1" applyFont="1" applyFill="1" applyBorder="1" applyAlignment="1">
      <alignment horizontal="right" vertical="center" indent="1"/>
    </xf>
    <xf numFmtId="3" fontId="7" fillId="34" borderId="0" xfId="69" applyNumberFormat="1" applyFont="1" applyFill="1" applyBorder="1" applyAlignment="1">
      <alignment horizontal="right" vertical="center" indent="1"/>
    </xf>
    <xf numFmtId="3" fontId="7" fillId="34" borderId="13" xfId="69" applyNumberFormat="1" applyFont="1" applyFill="1" applyBorder="1" applyAlignment="1">
      <alignment horizontal="right" vertical="center" indent="1"/>
    </xf>
    <xf numFmtId="0" fontId="11" fillId="33" borderId="13" xfId="0" applyFont="1" applyFill="1" applyBorder="1" applyAlignment="1">
      <alignment horizontal="left" vertical="center" indent="3"/>
    </xf>
    <xf numFmtId="3" fontId="11" fillId="33" borderId="0" xfId="0" applyNumberFormat="1" applyFont="1" applyFill="1" applyAlignment="1">
      <alignment horizontal="right" vertical="center" indent="1"/>
    </xf>
    <xf numFmtId="3" fontId="11" fillId="33" borderId="17" xfId="69" applyNumberFormat="1" applyFont="1" applyFill="1" applyBorder="1" applyAlignment="1">
      <alignment horizontal="right" vertical="center" indent="1"/>
    </xf>
    <xf numFmtId="3" fontId="11" fillId="33" borderId="0" xfId="69" applyNumberFormat="1" applyFont="1" applyFill="1" applyBorder="1" applyAlignment="1">
      <alignment horizontal="right" vertical="center" indent="1"/>
    </xf>
    <xf numFmtId="3" fontId="11" fillId="33" borderId="13" xfId="69" applyNumberFormat="1" applyFont="1" applyFill="1" applyBorder="1" applyAlignment="1">
      <alignment horizontal="right" vertical="center" indent="1"/>
    </xf>
    <xf numFmtId="0" fontId="11" fillId="34" borderId="13" xfId="0" applyFont="1" applyFill="1" applyBorder="1" applyAlignment="1">
      <alignment horizontal="left" vertical="center" indent="3"/>
    </xf>
    <xf numFmtId="3" fontId="11" fillId="34" borderId="0" xfId="0" applyNumberFormat="1" applyFont="1" applyFill="1" applyAlignment="1">
      <alignment horizontal="right" vertical="center" indent="1"/>
    </xf>
    <xf numFmtId="3" fontId="11" fillId="34" borderId="17" xfId="69" applyNumberFormat="1" applyFont="1" applyFill="1" applyBorder="1" applyAlignment="1">
      <alignment horizontal="right" vertical="center" indent="1"/>
    </xf>
    <xf numFmtId="3" fontId="11" fillId="34" borderId="0" xfId="69" applyNumberFormat="1" applyFont="1" applyFill="1" applyBorder="1" applyAlignment="1">
      <alignment horizontal="right" vertical="center" indent="1"/>
    </xf>
    <xf numFmtId="3" fontId="11" fillId="34" borderId="13" xfId="69" applyNumberFormat="1" applyFont="1" applyFill="1" applyBorder="1" applyAlignment="1">
      <alignment horizontal="right" vertical="center" indent="1"/>
    </xf>
    <xf numFmtId="0" fontId="7" fillId="33" borderId="13" xfId="0" applyFont="1" applyFill="1" applyBorder="1" applyAlignment="1">
      <alignment horizontal="left" vertical="center" wrapText="1" indent="2"/>
    </xf>
    <xf numFmtId="3" fontId="7" fillId="33" borderId="17" xfId="69" applyNumberFormat="1" applyFont="1" applyFill="1" applyBorder="1" applyAlignment="1" quotePrefix="1">
      <alignment horizontal="right" vertical="center" indent="1"/>
    </xf>
    <xf numFmtId="3" fontId="7" fillId="33" borderId="0" xfId="69" applyNumberFormat="1" applyFont="1" applyFill="1" applyBorder="1" applyAlignment="1" quotePrefix="1">
      <alignment horizontal="right" vertical="center" indent="1"/>
    </xf>
    <xf numFmtId="3" fontId="7" fillId="33" borderId="13" xfId="69" applyNumberFormat="1" applyFont="1" applyFill="1" applyBorder="1" applyAlignment="1" quotePrefix="1">
      <alignment horizontal="right" vertical="center" indent="1"/>
    </xf>
    <xf numFmtId="0" fontId="11" fillId="0" borderId="13" xfId="0" applyFont="1" applyFill="1" applyBorder="1" applyAlignment="1">
      <alignment horizontal="left" vertical="center" indent="3"/>
    </xf>
    <xf numFmtId="3" fontId="11" fillId="0" borderId="0" xfId="0" applyNumberFormat="1" applyFont="1" applyFill="1" applyAlignment="1">
      <alignment horizontal="right" vertical="center" indent="1"/>
    </xf>
    <xf numFmtId="3" fontId="11" fillId="0" borderId="13" xfId="0" applyNumberFormat="1" applyFont="1" applyFill="1" applyBorder="1" applyAlignment="1">
      <alignment horizontal="right" vertical="center" indent="1"/>
    </xf>
    <xf numFmtId="3" fontId="11" fillId="0" borderId="17" xfId="0" applyNumberFormat="1" applyFont="1" applyFill="1" applyBorder="1" applyAlignment="1">
      <alignment horizontal="right" vertical="center" indent="1"/>
    </xf>
    <xf numFmtId="3" fontId="11" fillId="0" borderId="0" xfId="0" applyNumberFormat="1" applyFont="1" applyFill="1" applyBorder="1" applyAlignment="1">
      <alignment horizontal="right" vertical="center" indent="1"/>
    </xf>
    <xf numFmtId="3" fontId="11" fillId="0" borderId="17" xfId="69" applyNumberFormat="1" applyFont="1" applyFill="1" applyBorder="1" applyAlignment="1" quotePrefix="1">
      <alignment horizontal="right" vertical="center" indent="1"/>
    </xf>
    <xf numFmtId="3" fontId="11" fillId="0" borderId="0" xfId="69" applyNumberFormat="1" applyFont="1" applyFill="1" applyBorder="1" applyAlignment="1" quotePrefix="1">
      <alignment horizontal="right" vertical="center" indent="1"/>
    </xf>
    <xf numFmtId="3" fontId="11" fillId="0" borderId="13" xfId="69" applyNumberFormat="1" applyFont="1" applyFill="1" applyBorder="1" applyAlignment="1" quotePrefix="1">
      <alignment horizontal="right" vertical="center" indent="1"/>
    </xf>
    <xf numFmtId="3" fontId="11" fillId="33" borderId="13" xfId="0" applyNumberFormat="1" applyFont="1" applyFill="1" applyBorder="1" applyAlignment="1">
      <alignment horizontal="right" vertical="center" indent="1"/>
    </xf>
    <xf numFmtId="3" fontId="11" fillId="33" borderId="17" xfId="0" applyNumberFormat="1" applyFont="1" applyFill="1" applyBorder="1" applyAlignment="1">
      <alignment horizontal="right" vertical="center" indent="1"/>
    </xf>
    <xf numFmtId="3" fontId="11" fillId="33" borderId="0" xfId="0" applyNumberFormat="1" applyFont="1" applyFill="1" applyBorder="1" applyAlignment="1">
      <alignment horizontal="right" vertical="center" indent="1"/>
    </xf>
    <xf numFmtId="3" fontId="11" fillId="33" borderId="17" xfId="69" applyNumberFormat="1" applyFont="1" applyFill="1" applyBorder="1" applyAlignment="1" quotePrefix="1">
      <alignment horizontal="right" vertical="center" indent="1"/>
    </xf>
    <xf numFmtId="3" fontId="11" fillId="33" borderId="0" xfId="69" applyNumberFormat="1" applyFont="1" applyFill="1" applyBorder="1" applyAlignment="1" quotePrefix="1">
      <alignment horizontal="right" vertical="center" indent="1"/>
    </xf>
    <xf numFmtId="3" fontId="11" fillId="33" borderId="13" xfId="69" applyNumberFormat="1" applyFont="1" applyFill="1" applyBorder="1" applyAlignment="1" quotePrefix="1">
      <alignment horizontal="right" vertical="center" indent="1"/>
    </xf>
    <xf numFmtId="0" fontId="7" fillId="34" borderId="18" xfId="0" applyFont="1" applyFill="1" applyBorder="1" applyAlignment="1">
      <alignment horizontal="left" vertical="center" indent="2"/>
    </xf>
    <xf numFmtId="3" fontId="7" fillId="34" borderId="19" xfId="0" applyNumberFormat="1" applyFont="1" applyFill="1" applyBorder="1" applyAlignment="1">
      <alignment horizontal="right" vertical="center" indent="1"/>
    </xf>
    <xf numFmtId="3" fontId="7" fillId="34" borderId="20" xfId="69" applyNumberFormat="1" applyFont="1" applyFill="1" applyBorder="1" applyAlignment="1">
      <alignment horizontal="right" vertical="center" indent="1"/>
    </xf>
    <xf numFmtId="3" fontId="7" fillId="34" borderId="19" xfId="69" applyNumberFormat="1" applyFont="1" applyFill="1" applyBorder="1" applyAlignment="1">
      <alignment horizontal="right" vertical="center" indent="1"/>
    </xf>
    <xf numFmtId="3" fontId="7" fillId="34" borderId="18" xfId="69" applyNumberFormat="1" applyFont="1" applyFill="1" applyBorder="1" applyAlignment="1">
      <alignment horizontal="right" vertical="center" indent="1"/>
    </xf>
    <xf numFmtId="0" fontId="7" fillId="33" borderId="13" xfId="0" applyFont="1" applyFill="1" applyBorder="1" applyAlignment="1">
      <alignment horizontal="left" vertical="center" indent="1"/>
    </xf>
    <xf numFmtId="0" fontId="11" fillId="0" borderId="13" xfId="0" applyFont="1" applyFill="1" applyBorder="1" applyAlignment="1">
      <alignment horizontal="left" vertical="center" indent="2"/>
    </xf>
    <xf numFmtId="3" fontId="7" fillId="0" borderId="0" xfId="0" applyNumberFormat="1" applyFont="1" applyFill="1" applyAlignment="1">
      <alignment horizontal="right" vertical="center" indent="1"/>
    </xf>
    <xf numFmtId="3" fontId="7" fillId="0" borderId="17" xfId="69" applyNumberFormat="1" applyFont="1" applyFill="1" applyBorder="1" applyAlignment="1">
      <alignment horizontal="right" vertical="center" indent="1"/>
    </xf>
    <xf numFmtId="3" fontId="7" fillId="0" borderId="0" xfId="69" applyNumberFormat="1" applyFont="1" applyFill="1" applyBorder="1" applyAlignment="1">
      <alignment horizontal="right" vertical="center" indent="1"/>
    </xf>
    <xf numFmtId="3" fontId="7" fillId="0" borderId="13" xfId="69" applyNumberFormat="1" applyFont="1" applyFill="1" applyBorder="1" applyAlignment="1">
      <alignment horizontal="right" vertical="center" indent="1"/>
    </xf>
    <xf numFmtId="3" fontId="11" fillId="0" borderId="17" xfId="69" applyNumberFormat="1" applyFont="1" applyFill="1" applyBorder="1" applyAlignment="1">
      <alignment horizontal="right" vertical="center" indent="1"/>
    </xf>
    <xf numFmtId="3" fontId="11" fillId="0" borderId="0" xfId="69" applyNumberFormat="1" applyFont="1" applyFill="1" applyBorder="1" applyAlignment="1">
      <alignment horizontal="right" vertical="center" indent="1"/>
    </xf>
    <xf numFmtId="3" fontId="11" fillId="0" borderId="13" xfId="69" applyNumberFormat="1" applyFont="1" applyFill="1" applyBorder="1" applyAlignment="1">
      <alignment horizontal="right" vertical="center" indent="1"/>
    </xf>
    <xf numFmtId="0" fontId="11" fillId="33" borderId="13" xfId="0" applyFont="1" applyFill="1" applyBorder="1" applyAlignment="1">
      <alignment horizontal="left" vertical="center" wrapText="1" indent="2"/>
    </xf>
    <xf numFmtId="3" fontId="7" fillId="33" borderId="0" xfId="0" applyNumberFormat="1" applyFont="1" applyFill="1" applyBorder="1" applyAlignment="1">
      <alignment horizontal="right" vertical="center" indent="1"/>
    </xf>
    <xf numFmtId="3" fontId="7" fillId="33" borderId="13" xfId="0" applyNumberFormat="1" applyFont="1" applyFill="1" applyBorder="1" applyAlignment="1">
      <alignment horizontal="right" vertical="center" indent="1"/>
    </xf>
    <xf numFmtId="0" fontId="11" fillId="33" borderId="18" xfId="0" applyFont="1" applyFill="1" applyBorder="1" applyAlignment="1">
      <alignment horizontal="left" vertical="center" indent="3"/>
    </xf>
    <xf numFmtId="3" fontId="11" fillId="33" borderId="19" xfId="0" applyNumberFormat="1" applyFont="1" applyFill="1" applyBorder="1" applyAlignment="1">
      <alignment horizontal="right" vertical="center" indent="1"/>
    </xf>
    <xf numFmtId="3" fontId="11" fillId="33" borderId="20" xfId="69" applyNumberFormat="1" applyFont="1" applyFill="1" applyBorder="1" applyAlignment="1">
      <alignment horizontal="right" vertical="center" indent="1"/>
    </xf>
    <xf numFmtId="3" fontId="11" fillId="33" borderId="19" xfId="69" applyNumberFormat="1" applyFont="1" applyFill="1" applyBorder="1" applyAlignment="1">
      <alignment horizontal="right" vertical="center" indent="1"/>
    </xf>
    <xf numFmtId="3" fontId="11" fillId="33" borderId="18" xfId="69" applyNumberFormat="1" applyFont="1" applyFill="1" applyBorder="1" applyAlignment="1">
      <alignment horizontal="right" vertical="center" indent="1"/>
    </xf>
    <xf numFmtId="0" fontId="7" fillId="0" borderId="13" xfId="0" applyFont="1" applyFill="1" applyBorder="1" applyAlignment="1">
      <alignment horizontal="left" vertical="center" indent="1"/>
    </xf>
    <xf numFmtId="3" fontId="7" fillId="0" borderId="0" xfId="0" applyNumberFormat="1" applyFont="1" applyFill="1" applyBorder="1" applyAlignment="1">
      <alignment horizontal="right" vertical="center" indent="1"/>
    </xf>
    <xf numFmtId="0" fontId="11" fillId="33" borderId="13" xfId="0" applyFont="1" applyFill="1" applyBorder="1" applyAlignment="1">
      <alignment horizontal="left" vertical="center" indent="2"/>
    </xf>
    <xf numFmtId="0" fontId="11" fillId="0" borderId="13" xfId="0" applyFont="1" applyFill="1" applyBorder="1" applyAlignment="1">
      <alignment horizontal="left" vertical="center" wrapText="1" indent="2"/>
    </xf>
    <xf numFmtId="3" fontId="7" fillId="0" borderId="13" xfId="0" applyNumberFormat="1" applyFont="1" applyFill="1" applyBorder="1" applyAlignment="1">
      <alignment horizontal="right" vertical="center" indent="1"/>
    </xf>
    <xf numFmtId="0" fontId="11" fillId="0" borderId="18" xfId="0" applyFont="1" applyFill="1" applyBorder="1" applyAlignment="1">
      <alignment horizontal="left" vertical="center" indent="3"/>
    </xf>
    <xf numFmtId="3" fontId="11" fillId="0" borderId="19" xfId="0" applyNumberFormat="1" applyFont="1" applyFill="1" applyBorder="1" applyAlignment="1">
      <alignment horizontal="right" vertical="center" indent="1"/>
    </xf>
    <xf numFmtId="3" fontId="11" fillId="0" borderId="20" xfId="69" applyNumberFormat="1" applyFont="1" applyFill="1" applyBorder="1" applyAlignment="1">
      <alignment horizontal="right" vertical="center" indent="1"/>
    </xf>
    <xf numFmtId="3" fontId="11" fillId="0" borderId="19" xfId="69" applyNumberFormat="1" applyFont="1" applyFill="1" applyBorder="1" applyAlignment="1">
      <alignment horizontal="right" vertical="center" indent="1"/>
    </xf>
    <xf numFmtId="3" fontId="11" fillId="0" borderId="18" xfId="69" applyNumberFormat="1" applyFont="1" applyFill="1" applyBorder="1" applyAlignment="1">
      <alignment horizontal="right" vertical="center" indent="1"/>
    </xf>
    <xf numFmtId="0" fontId="7" fillId="0" borderId="13" xfId="0" applyFont="1" applyFill="1" applyBorder="1" applyAlignment="1">
      <alignment horizontal="left" vertical="center" indent="2"/>
    </xf>
    <xf numFmtId="0" fontId="11" fillId="0" borderId="13" xfId="0" applyFont="1" applyFill="1" applyBorder="1" applyAlignment="1">
      <alignment horizontal="left" vertical="center" indent="4"/>
    </xf>
    <xf numFmtId="0" fontId="11" fillId="33" borderId="13" xfId="0" applyFont="1" applyFill="1" applyBorder="1" applyAlignment="1">
      <alignment horizontal="left" vertical="center" indent="4"/>
    </xf>
    <xf numFmtId="0" fontId="11" fillId="0" borderId="13" xfId="0" applyFont="1" applyFill="1" applyBorder="1" applyAlignment="1">
      <alignment horizontal="left" vertical="center" wrapText="1" indent="3"/>
    </xf>
    <xf numFmtId="0" fontId="7" fillId="0" borderId="18" xfId="0" applyFont="1" applyFill="1" applyBorder="1" applyAlignment="1">
      <alignment horizontal="left" vertical="center" indent="3"/>
    </xf>
    <xf numFmtId="3" fontId="7" fillId="0" borderId="19" xfId="0" applyNumberFormat="1" applyFont="1" applyFill="1" applyBorder="1" applyAlignment="1">
      <alignment horizontal="right" vertical="center" indent="1"/>
    </xf>
    <xf numFmtId="3" fontId="7" fillId="0" borderId="20" xfId="69" applyNumberFormat="1" applyFont="1" applyFill="1" applyBorder="1" applyAlignment="1">
      <alignment horizontal="right" vertical="center" indent="1"/>
    </xf>
    <xf numFmtId="3" fontId="7" fillId="0" borderId="19" xfId="69" applyNumberFormat="1" applyFont="1" applyFill="1" applyBorder="1" applyAlignment="1">
      <alignment horizontal="right" vertical="center" indent="1"/>
    </xf>
    <xf numFmtId="3" fontId="7" fillId="0" borderId="18" xfId="69" applyNumberFormat="1" applyFont="1" applyFill="1" applyBorder="1" applyAlignment="1">
      <alignment horizontal="right" vertical="center" indent="1"/>
    </xf>
    <xf numFmtId="3" fontId="7" fillId="0" borderId="18" xfId="0" applyNumberFormat="1" applyFont="1" applyFill="1" applyBorder="1" applyAlignment="1">
      <alignment horizontal="right" vertical="center" indent="1"/>
    </xf>
    <xf numFmtId="0" fontId="11" fillId="33" borderId="21" xfId="0" applyFont="1" applyFill="1" applyBorder="1" applyAlignment="1">
      <alignment horizontal="left" vertical="center" wrapText="1" indent="2"/>
    </xf>
    <xf numFmtId="3" fontId="11" fillId="33" borderId="10" xfId="0" applyNumberFormat="1" applyFont="1" applyFill="1" applyBorder="1" applyAlignment="1">
      <alignment horizontal="right" vertical="center" indent="1"/>
    </xf>
    <xf numFmtId="3" fontId="11" fillId="33" borderId="12" xfId="69" applyNumberFormat="1" applyFont="1" applyFill="1" applyBorder="1" applyAlignment="1">
      <alignment horizontal="right" vertical="center" indent="1"/>
    </xf>
    <xf numFmtId="3" fontId="11" fillId="33" borderId="10" xfId="69" applyNumberFormat="1" applyFont="1" applyFill="1" applyBorder="1" applyAlignment="1">
      <alignment horizontal="right" vertical="center" indent="1"/>
    </xf>
    <xf numFmtId="3" fontId="11" fillId="33" borderId="21" xfId="69" applyNumberFormat="1" applyFont="1" applyFill="1" applyBorder="1" applyAlignment="1">
      <alignment horizontal="right" vertical="center" inden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49" applyFill="1">
      <alignment/>
      <protection/>
    </xf>
    <xf numFmtId="17" fontId="8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15" fillId="0" borderId="10" xfId="0" applyFont="1" applyBorder="1" applyAlignment="1">
      <alignment horizontal="right" vertical="center"/>
    </xf>
    <xf numFmtId="172" fontId="14" fillId="0" borderId="0" xfId="56" applyNumberFormat="1" applyFont="1" applyAlignment="1">
      <alignment vertical="center"/>
    </xf>
    <xf numFmtId="173" fontId="7" fillId="33" borderId="0" xfId="69" applyNumberFormat="1" applyFont="1" applyFill="1" applyBorder="1" applyAlignment="1">
      <alignment horizontal="right" vertical="center" indent="1"/>
    </xf>
    <xf numFmtId="173" fontId="7" fillId="34" borderId="0" xfId="69" applyNumberFormat="1" applyFont="1" applyFill="1" applyBorder="1" applyAlignment="1">
      <alignment horizontal="right" vertical="center" indent="1"/>
    </xf>
    <xf numFmtId="173" fontId="11" fillId="33" borderId="0" xfId="69" applyNumberFormat="1" applyFont="1" applyFill="1" applyBorder="1" applyAlignment="1">
      <alignment horizontal="right" vertical="center" indent="1"/>
    </xf>
    <xf numFmtId="173" fontId="11" fillId="34" borderId="0" xfId="69" applyNumberFormat="1" applyFont="1" applyFill="1" applyBorder="1" applyAlignment="1">
      <alignment horizontal="right" vertical="center" indent="1"/>
    </xf>
    <xf numFmtId="173" fontId="11" fillId="0" borderId="0" xfId="69" applyNumberFormat="1" applyFont="1" applyFill="1" applyBorder="1" applyAlignment="1">
      <alignment horizontal="right" vertical="center" indent="1"/>
    </xf>
    <xf numFmtId="173" fontId="7" fillId="34" borderId="19" xfId="69" applyNumberFormat="1" applyFont="1" applyFill="1" applyBorder="1" applyAlignment="1">
      <alignment horizontal="right" vertical="center" indent="1"/>
    </xf>
    <xf numFmtId="173" fontId="7" fillId="0" borderId="0" xfId="69" applyNumberFormat="1" applyFont="1" applyFill="1" applyBorder="1" applyAlignment="1">
      <alignment horizontal="right" vertical="center" indent="1"/>
    </xf>
    <xf numFmtId="173" fontId="11" fillId="33" borderId="19" xfId="69" applyNumberFormat="1" applyFont="1" applyFill="1" applyBorder="1" applyAlignment="1">
      <alignment horizontal="right" vertical="center" indent="1"/>
    </xf>
    <xf numFmtId="173" fontId="11" fillId="0" borderId="19" xfId="69" applyNumberFormat="1" applyFont="1" applyFill="1" applyBorder="1" applyAlignment="1">
      <alignment horizontal="right" vertical="center" indent="1"/>
    </xf>
    <xf numFmtId="173" fontId="7" fillId="0" borderId="19" xfId="69" applyNumberFormat="1" applyFont="1" applyFill="1" applyBorder="1" applyAlignment="1">
      <alignment horizontal="right" vertical="center" indent="1"/>
    </xf>
    <xf numFmtId="173" fontId="11" fillId="33" borderId="10" xfId="69" applyNumberFormat="1" applyFont="1" applyFill="1" applyBorder="1" applyAlignment="1">
      <alignment horizontal="right" vertical="center" indent="1"/>
    </xf>
    <xf numFmtId="3" fontId="7" fillId="33" borderId="22" xfId="69" applyNumberFormat="1" applyFont="1" applyFill="1" applyBorder="1" applyAlignment="1">
      <alignment horizontal="right" vertical="center" indent="1"/>
    </xf>
    <xf numFmtId="3" fontId="7" fillId="33" borderId="23" xfId="69" applyNumberFormat="1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7" fillId="34" borderId="26" xfId="0" applyNumberFormat="1" applyFont="1" applyFill="1" applyBorder="1" applyAlignment="1">
      <alignment horizontal="center" vertical="center"/>
    </xf>
    <xf numFmtId="49" fontId="7" fillId="34" borderId="27" xfId="0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49" fontId="7" fillId="0" borderId="29" xfId="49" applyNumberFormat="1" applyFont="1" applyBorder="1" applyAlignment="1">
      <alignment horizontal="center" vertical="center" wrapText="1"/>
      <protection/>
    </xf>
    <xf numFmtId="49" fontId="7" fillId="0" borderId="17" xfId="49" applyNumberFormat="1" applyFont="1" applyBorder="1" applyAlignment="1">
      <alignment horizontal="center" vertical="center" wrapText="1"/>
      <protection/>
    </xf>
    <xf numFmtId="49" fontId="7" fillId="34" borderId="30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49" fontId="7" fillId="34" borderId="19" xfId="0" applyNumberFormat="1" applyFont="1" applyFill="1" applyBorder="1" applyAlignment="1">
      <alignment horizontal="center" vertical="center"/>
    </xf>
    <xf numFmtId="49" fontId="7" fillId="34" borderId="18" xfId="0" applyNumberFormat="1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49" fontId="7" fillId="34" borderId="20" xfId="0" applyNumberFormat="1" applyFont="1" applyFill="1" applyBorder="1" applyAlignment="1">
      <alignment horizontal="center" vertical="center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rmal 4" xfId="52"/>
    <cellStyle name="Normal 5" xfId="53"/>
    <cellStyle name="Normal 6" xfId="54"/>
    <cellStyle name="Nota" xfId="55"/>
    <cellStyle name="Percent" xfId="56"/>
    <cellStyle name="Ruim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3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I54"/>
  <sheetViews>
    <sheetView showGridLines="0" tabSelected="1" zoomScale="60" zoomScaleNormal="60" zoomScaleSheetLayoutView="50" workbookViewId="0" topLeftCell="A1">
      <pane xSplit="1" ySplit="6" topLeftCell="DG7" activePane="bottomRight" state="frozen"/>
      <selection pane="topLeft" activeCell="DZ8" sqref="DZ8"/>
      <selection pane="topRight" activeCell="DZ8" sqref="DZ8"/>
      <selection pane="bottomLeft" activeCell="DZ8" sqref="DZ8"/>
      <selection pane="bottomRight" activeCell="EI8" sqref="EI8"/>
    </sheetView>
  </sheetViews>
  <sheetFormatPr defaultColWidth="12.140625" defaultRowHeight="12.75"/>
  <cols>
    <col min="1" max="1" width="67.140625" style="0" customWidth="1"/>
    <col min="2" max="2" width="13.28125" style="0" customWidth="1"/>
    <col min="3" max="3" width="13.00390625" style="0" customWidth="1"/>
    <col min="4" max="25" width="12.140625" style="0" customWidth="1"/>
    <col min="26" max="26" width="13.28125" style="0" customWidth="1"/>
    <col min="27" max="27" width="13.00390625" style="0" customWidth="1"/>
    <col min="28" max="73" width="12.140625" style="0" customWidth="1"/>
    <col min="74" max="130" width="12.8515625" style="0" customWidth="1"/>
    <col min="131" max="138" width="13.00390625" style="0" customWidth="1"/>
    <col min="139" max="139" width="14.7109375" style="0" customWidth="1"/>
  </cols>
  <sheetData>
    <row r="1" spans="1:139" ht="27.75" customHeight="1">
      <c r="A1" s="7" t="s">
        <v>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10"/>
      <c r="DU1" s="108"/>
      <c r="DV1" s="108"/>
      <c r="DW1" s="108"/>
      <c r="DX1" s="110"/>
      <c r="DY1" s="108"/>
      <c r="DZ1" s="108"/>
      <c r="EA1" s="6"/>
      <c r="EB1" s="6"/>
      <c r="EC1" s="6"/>
      <c r="ED1" s="6"/>
      <c r="EE1" s="6"/>
      <c r="EF1" s="6"/>
      <c r="EG1" s="6"/>
      <c r="EH1" s="6"/>
      <c r="EI1" s="2"/>
    </row>
    <row r="2" spans="1:139" ht="27">
      <c r="A2" s="8" t="s">
        <v>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6"/>
      <c r="EB2" s="6"/>
      <c r="EC2" s="6"/>
      <c r="ED2" s="6"/>
      <c r="EE2" s="6"/>
      <c r="EF2" s="6"/>
      <c r="EG2" s="6"/>
      <c r="EH2" s="6"/>
      <c r="EI2" s="108"/>
    </row>
    <row r="3" spans="1:139" ht="27.75" thickBo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3"/>
      <c r="CU3" s="3"/>
      <c r="CV3" s="3"/>
      <c r="CW3" s="3"/>
      <c r="CX3" s="3"/>
      <c r="CY3" s="3"/>
      <c r="CZ3" s="3"/>
      <c r="DA3" s="3"/>
      <c r="DB3" s="3"/>
      <c r="DC3" s="10"/>
      <c r="DD3" s="10"/>
      <c r="DE3" s="10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 t="s">
        <v>22</v>
      </c>
      <c r="EI3" s="3"/>
    </row>
    <row r="4" spans="1:139" ht="22.5" customHeight="1" thickTop="1">
      <c r="A4" s="139" t="s">
        <v>9</v>
      </c>
      <c r="B4" s="137" t="s">
        <v>49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8"/>
      <c r="N4" s="141" t="s">
        <v>50</v>
      </c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8"/>
      <c r="Z4" s="137" t="s">
        <v>5</v>
      </c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8"/>
      <c r="AL4" s="141" t="s">
        <v>1</v>
      </c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8"/>
      <c r="AX4" s="128" t="s">
        <v>2</v>
      </c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34"/>
      <c r="BJ4" s="128" t="s">
        <v>3</v>
      </c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8" t="s">
        <v>4</v>
      </c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34"/>
      <c r="CH4" s="128" t="s">
        <v>6</v>
      </c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34"/>
      <c r="CT4" s="128" t="s">
        <v>55</v>
      </c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8" t="s">
        <v>60</v>
      </c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34"/>
      <c r="DR4" s="128" t="s">
        <v>61</v>
      </c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8" t="s">
        <v>63</v>
      </c>
      <c r="EE4" s="129"/>
      <c r="EF4" s="129"/>
      <c r="EG4" s="129"/>
      <c r="EH4" s="134"/>
      <c r="EI4" s="132" t="s">
        <v>64</v>
      </c>
    </row>
    <row r="5" spans="1:139" ht="22.5" customHeight="1">
      <c r="A5" s="140"/>
      <c r="B5" s="135" t="s">
        <v>10</v>
      </c>
      <c r="C5" s="124" t="s">
        <v>11</v>
      </c>
      <c r="D5" s="124" t="s">
        <v>12</v>
      </c>
      <c r="E5" s="124" t="s">
        <v>13</v>
      </c>
      <c r="F5" s="124" t="s">
        <v>14</v>
      </c>
      <c r="G5" s="135" t="s">
        <v>15</v>
      </c>
      <c r="H5" s="130" t="s">
        <v>16</v>
      </c>
      <c r="I5" s="124" t="s">
        <v>17</v>
      </c>
      <c r="J5" s="124" t="s">
        <v>18</v>
      </c>
      <c r="K5" s="124" t="s">
        <v>19</v>
      </c>
      <c r="L5" s="124" t="s">
        <v>20</v>
      </c>
      <c r="M5" s="124" t="s">
        <v>21</v>
      </c>
      <c r="N5" s="135" t="s">
        <v>10</v>
      </c>
      <c r="O5" s="124" t="s">
        <v>11</v>
      </c>
      <c r="P5" s="124" t="s">
        <v>12</v>
      </c>
      <c r="Q5" s="124" t="s">
        <v>13</v>
      </c>
      <c r="R5" s="124" t="s">
        <v>14</v>
      </c>
      <c r="S5" s="135" t="s">
        <v>15</v>
      </c>
      <c r="T5" s="130" t="s">
        <v>16</v>
      </c>
      <c r="U5" s="124" t="s">
        <v>17</v>
      </c>
      <c r="V5" s="124" t="s">
        <v>18</v>
      </c>
      <c r="W5" s="124" t="s">
        <v>19</v>
      </c>
      <c r="X5" s="124" t="s">
        <v>20</v>
      </c>
      <c r="Y5" s="124" t="s">
        <v>21</v>
      </c>
      <c r="Z5" s="135" t="s">
        <v>10</v>
      </c>
      <c r="AA5" s="124" t="s">
        <v>11</v>
      </c>
      <c r="AB5" s="124" t="s">
        <v>12</v>
      </c>
      <c r="AC5" s="124" t="s">
        <v>13</v>
      </c>
      <c r="AD5" s="124" t="s">
        <v>14</v>
      </c>
      <c r="AE5" s="135" t="s">
        <v>15</v>
      </c>
      <c r="AF5" s="130" t="s">
        <v>16</v>
      </c>
      <c r="AG5" s="124" t="s">
        <v>17</v>
      </c>
      <c r="AH5" s="124" t="s">
        <v>18</v>
      </c>
      <c r="AI5" s="124" t="s">
        <v>19</v>
      </c>
      <c r="AJ5" s="124" t="s">
        <v>20</v>
      </c>
      <c r="AK5" s="124" t="s">
        <v>21</v>
      </c>
      <c r="AL5" s="135" t="s">
        <v>10</v>
      </c>
      <c r="AM5" s="124" t="s">
        <v>11</v>
      </c>
      <c r="AN5" s="124" t="s">
        <v>12</v>
      </c>
      <c r="AO5" s="124" t="s">
        <v>13</v>
      </c>
      <c r="AP5" s="124" t="s">
        <v>14</v>
      </c>
      <c r="AQ5" s="135" t="s">
        <v>15</v>
      </c>
      <c r="AR5" s="130" t="s">
        <v>16</v>
      </c>
      <c r="AS5" s="124" t="s">
        <v>17</v>
      </c>
      <c r="AT5" s="124" t="s">
        <v>18</v>
      </c>
      <c r="AU5" s="124" t="s">
        <v>19</v>
      </c>
      <c r="AV5" s="124" t="s">
        <v>20</v>
      </c>
      <c r="AW5" s="124" t="s">
        <v>21</v>
      </c>
      <c r="AX5" s="135" t="s">
        <v>10</v>
      </c>
      <c r="AY5" s="124" t="s">
        <v>11</v>
      </c>
      <c r="AZ5" s="124" t="s">
        <v>12</v>
      </c>
      <c r="BA5" s="124" t="s">
        <v>13</v>
      </c>
      <c r="BB5" s="124" t="s">
        <v>14</v>
      </c>
      <c r="BC5" s="135" t="s">
        <v>15</v>
      </c>
      <c r="BD5" s="130" t="s">
        <v>16</v>
      </c>
      <c r="BE5" s="124" t="s">
        <v>17</v>
      </c>
      <c r="BF5" s="124" t="s">
        <v>18</v>
      </c>
      <c r="BG5" s="124" t="s">
        <v>19</v>
      </c>
      <c r="BH5" s="124" t="s">
        <v>20</v>
      </c>
      <c r="BI5" s="124" t="s">
        <v>21</v>
      </c>
      <c r="BJ5" s="135" t="s">
        <v>10</v>
      </c>
      <c r="BK5" s="124" t="s">
        <v>11</v>
      </c>
      <c r="BL5" s="124" t="s">
        <v>12</v>
      </c>
      <c r="BM5" s="124" t="s">
        <v>13</v>
      </c>
      <c r="BN5" s="124" t="s">
        <v>14</v>
      </c>
      <c r="BO5" s="135" t="s">
        <v>15</v>
      </c>
      <c r="BP5" s="130" t="s">
        <v>16</v>
      </c>
      <c r="BQ5" s="124" t="s">
        <v>17</v>
      </c>
      <c r="BR5" s="124" t="s">
        <v>18</v>
      </c>
      <c r="BS5" s="124" t="s">
        <v>19</v>
      </c>
      <c r="BT5" s="124" t="s">
        <v>20</v>
      </c>
      <c r="BU5" s="124" t="s">
        <v>21</v>
      </c>
      <c r="BV5" s="135" t="s">
        <v>10</v>
      </c>
      <c r="BW5" s="124" t="s">
        <v>11</v>
      </c>
      <c r="BX5" s="124" t="s">
        <v>12</v>
      </c>
      <c r="BY5" s="124" t="s">
        <v>13</v>
      </c>
      <c r="BZ5" s="124" t="s">
        <v>14</v>
      </c>
      <c r="CA5" s="135" t="s">
        <v>15</v>
      </c>
      <c r="CB5" s="130" t="s">
        <v>16</v>
      </c>
      <c r="CC5" s="124" t="s">
        <v>17</v>
      </c>
      <c r="CD5" s="124" t="s">
        <v>18</v>
      </c>
      <c r="CE5" s="124" t="s">
        <v>19</v>
      </c>
      <c r="CF5" s="124" t="s">
        <v>20</v>
      </c>
      <c r="CG5" s="124" t="s">
        <v>21</v>
      </c>
      <c r="CH5" s="135" t="s">
        <v>10</v>
      </c>
      <c r="CI5" s="124" t="s">
        <v>11</v>
      </c>
      <c r="CJ5" s="124" t="s">
        <v>12</v>
      </c>
      <c r="CK5" s="124" t="s">
        <v>13</v>
      </c>
      <c r="CL5" s="124" t="s">
        <v>14</v>
      </c>
      <c r="CM5" s="135" t="s">
        <v>15</v>
      </c>
      <c r="CN5" s="130" t="s">
        <v>16</v>
      </c>
      <c r="CO5" s="124" t="s">
        <v>17</v>
      </c>
      <c r="CP5" s="124" t="s">
        <v>18</v>
      </c>
      <c r="CQ5" s="124" t="s">
        <v>51</v>
      </c>
      <c r="CR5" s="124" t="s">
        <v>52</v>
      </c>
      <c r="CS5" s="124" t="s">
        <v>53</v>
      </c>
      <c r="CT5" s="135" t="s">
        <v>10</v>
      </c>
      <c r="CU5" s="126" t="s">
        <v>11</v>
      </c>
      <c r="CV5" s="124" t="s">
        <v>12</v>
      </c>
      <c r="CW5" s="124" t="s">
        <v>13</v>
      </c>
      <c r="CX5" s="124" t="s">
        <v>14</v>
      </c>
      <c r="CY5" s="124" t="s">
        <v>15</v>
      </c>
      <c r="CZ5" s="135" t="s">
        <v>16</v>
      </c>
      <c r="DA5" s="135" t="s">
        <v>17</v>
      </c>
      <c r="DB5" s="126" t="s">
        <v>58</v>
      </c>
      <c r="DC5" s="124" t="s">
        <v>19</v>
      </c>
      <c r="DD5" s="124" t="s">
        <v>20</v>
      </c>
      <c r="DE5" s="124" t="s">
        <v>59</v>
      </c>
      <c r="DF5" s="130" t="s">
        <v>10</v>
      </c>
      <c r="DG5" s="124" t="s">
        <v>11</v>
      </c>
      <c r="DH5" s="124" t="s">
        <v>12</v>
      </c>
      <c r="DI5" s="130" t="s">
        <v>13</v>
      </c>
      <c r="DJ5" s="124" t="s">
        <v>14</v>
      </c>
      <c r="DK5" s="124" t="s">
        <v>15</v>
      </c>
      <c r="DL5" s="124" t="s">
        <v>16</v>
      </c>
      <c r="DM5" s="135" t="s">
        <v>17</v>
      </c>
      <c r="DN5" s="126" t="s">
        <v>58</v>
      </c>
      <c r="DO5" s="124" t="s">
        <v>19</v>
      </c>
      <c r="DP5" s="124" t="s">
        <v>20</v>
      </c>
      <c r="DQ5" s="124" t="s">
        <v>59</v>
      </c>
      <c r="DR5" s="130" t="s">
        <v>10</v>
      </c>
      <c r="DS5" s="124" t="s">
        <v>11</v>
      </c>
      <c r="DT5" s="124" t="s">
        <v>12</v>
      </c>
      <c r="DU5" s="130" t="s">
        <v>13</v>
      </c>
      <c r="DV5" s="130" t="s">
        <v>14</v>
      </c>
      <c r="DW5" s="124" t="s">
        <v>15</v>
      </c>
      <c r="DX5" s="124" t="s">
        <v>16</v>
      </c>
      <c r="DY5" s="124" t="s">
        <v>17</v>
      </c>
      <c r="DZ5" s="126" t="s">
        <v>58</v>
      </c>
      <c r="EA5" s="124" t="s">
        <v>19</v>
      </c>
      <c r="EB5" s="124" t="s">
        <v>20</v>
      </c>
      <c r="EC5" s="124" t="s">
        <v>59</v>
      </c>
      <c r="ED5" s="130" t="s">
        <v>10</v>
      </c>
      <c r="EE5" s="124" t="s">
        <v>11</v>
      </c>
      <c r="EF5" s="124" t="s">
        <v>12</v>
      </c>
      <c r="EG5" s="130" t="s">
        <v>13</v>
      </c>
      <c r="EH5" s="130" t="s">
        <v>14</v>
      </c>
      <c r="EI5" s="133"/>
    </row>
    <row r="6" spans="1:139" ht="22.5" customHeight="1" thickBot="1">
      <c r="A6" s="136"/>
      <c r="B6" s="136"/>
      <c r="C6" s="125"/>
      <c r="D6" s="125"/>
      <c r="E6" s="125"/>
      <c r="F6" s="125"/>
      <c r="G6" s="136"/>
      <c r="H6" s="131"/>
      <c r="I6" s="125"/>
      <c r="J6" s="125"/>
      <c r="K6" s="125"/>
      <c r="L6" s="125"/>
      <c r="M6" s="125"/>
      <c r="N6" s="136"/>
      <c r="O6" s="125"/>
      <c r="P6" s="125"/>
      <c r="Q6" s="125"/>
      <c r="R6" s="125"/>
      <c r="S6" s="136"/>
      <c r="T6" s="131"/>
      <c r="U6" s="125"/>
      <c r="V6" s="125"/>
      <c r="W6" s="125"/>
      <c r="X6" s="125"/>
      <c r="Y6" s="125"/>
      <c r="Z6" s="136"/>
      <c r="AA6" s="125"/>
      <c r="AB6" s="125"/>
      <c r="AC6" s="125"/>
      <c r="AD6" s="125"/>
      <c r="AE6" s="136"/>
      <c r="AF6" s="131"/>
      <c r="AG6" s="125"/>
      <c r="AH6" s="125"/>
      <c r="AI6" s="125"/>
      <c r="AJ6" s="125"/>
      <c r="AK6" s="125"/>
      <c r="AL6" s="136"/>
      <c r="AM6" s="125"/>
      <c r="AN6" s="125"/>
      <c r="AO6" s="125"/>
      <c r="AP6" s="125"/>
      <c r="AQ6" s="136"/>
      <c r="AR6" s="131"/>
      <c r="AS6" s="125"/>
      <c r="AT6" s="125"/>
      <c r="AU6" s="125"/>
      <c r="AV6" s="125"/>
      <c r="AW6" s="125"/>
      <c r="AX6" s="136"/>
      <c r="AY6" s="125"/>
      <c r="AZ6" s="125"/>
      <c r="BA6" s="125"/>
      <c r="BB6" s="125"/>
      <c r="BC6" s="136"/>
      <c r="BD6" s="131"/>
      <c r="BE6" s="125"/>
      <c r="BF6" s="125"/>
      <c r="BG6" s="125"/>
      <c r="BH6" s="125"/>
      <c r="BI6" s="125"/>
      <c r="BJ6" s="136"/>
      <c r="BK6" s="125"/>
      <c r="BL6" s="125"/>
      <c r="BM6" s="125"/>
      <c r="BN6" s="125"/>
      <c r="BO6" s="136"/>
      <c r="BP6" s="131"/>
      <c r="BQ6" s="125"/>
      <c r="BR6" s="125"/>
      <c r="BS6" s="125"/>
      <c r="BT6" s="125"/>
      <c r="BU6" s="125"/>
      <c r="BV6" s="136"/>
      <c r="BW6" s="125"/>
      <c r="BX6" s="125"/>
      <c r="BY6" s="125"/>
      <c r="BZ6" s="125"/>
      <c r="CA6" s="136"/>
      <c r="CB6" s="131"/>
      <c r="CC6" s="125"/>
      <c r="CD6" s="125"/>
      <c r="CE6" s="125"/>
      <c r="CF6" s="125"/>
      <c r="CG6" s="125"/>
      <c r="CH6" s="136"/>
      <c r="CI6" s="125"/>
      <c r="CJ6" s="125"/>
      <c r="CK6" s="125"/>
      <c r="CL6" s="125"/>
      <c r="CM6" s="136"/>
      <c r="CN6" s="131"/>
      <c r="CO6" s="125"/>
      <c r="CP6" s="125"/>
      <c r="CQ6" s="125"/>
      <c r="CR6" s="125"/>
      <c r="CS6" s="125"/>
      <c r="CT6" s="136"/>
      <c r="CU6" s="127"/>
      <c r="CV6" s="125"/>
      <c r="CW6" s="125"/>
      <c r="CX6" s="125"/>
      <c r="CY6" s="125"/>
      <c r="CZ6" s="136"/>
      <c r="DA6" s="136"/>
      <c r="DB6" s="127"/>
      <c r="DC6" s="125"/>
      <c r="DD6" s="125"/>
      <c r="DE6" s="125"/>
      <c r="DF6" s="131"/>
      <c r="DG6" s="125"/>
      <c r="DH6" s="125"/>
      <c r="DI6" s="131"/>
      <c r="DJ6" s="125"/>
      <c r="DK6" s="125"/>
      <c r="DL6" s="125"/>
      <c r="DM6" s="136"/>
      <c r="DN6" s="127"/>
      <c r="DO6" s="125"/>
      <c r="DP6" s="125"/>
      <c r="DQ6" s="125"/>
      <c r="DR6" s="131"/>
      <c r="DS6" s="125"/>
      <c r="DT6" s="125"/>
      <c r="DU6" s="131"/>
      <c r="DV6" s="131"/>
      <c r="DW6" s="125"/>
      <c r="DX6" s="125"/>
      <c r="DY6" s="125"/>
      <c r="DZ6" s="127"/>
      <c r="EA6" s="125"/>
      <c r="EB6" s="125"/>
      <c r="EC6" s="125"/>
      <c r="ED6" s="131"/>
      <c r="EE6" s="125"/>
      <c r="EF6" s="125"/>
      <c r="EG6" s="131"/>
      <c r="EH6" s="131"/>
      <c r="EI6" s="9" t="s">
        <v>0</v>
      </c>
    </row>
    <row r="7" spans="1:139" s="17" customFormat="1" ht="21.75" customHeight="1">
      <c r="A7" s="11" t="s">
        <v>23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4"/>
      <c r="P7" s="14"/>
      <c r="Q7" s="14"/>
      <c r="R7" s="14"/>
      <c r="S7" s="15"/>
      <c r="T7" s="14"/>
      <c r="U7" s="14"/>
      <c r="V7" s="14"/>
      <c r="W7" s="14"/>
      <c r="X7" s="14"/>
      <c r="Y7" s="16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3"/>
      <c r="AM7" s="14"/>
      <c r="AN7" s="14"/>
      <c r="AO7" s="14"/>
      <c r="AP7" s="14"/>
      <c r="AQ7" s="15"/>
      <c r="AR7" s="14"/>
      <c r="AS7" s="14"/>
      <c r="AT7" s="14"/>
      <c r="AU7" s="14"/>
      <c r="AV7" s="14"/>
      <c r="AW7" s="16"/>
      <c r="AX7" s="13"/>
      <c r="AY7" s="15"/>
      <c r="AZ7" s="15"/>
      <c r="BA7" s="15"/>
      <c r="BB7" s="15"/>
      <c r="BC7" s="15"/>
      <c r="BD7" s="15"/>
      <c r="BE7" s="15"/>
      <c r="BF7" s="15"/>
      <c r="BG7" s="15"/>
      <c r="BH7" s="14"/>
      <c r="BI7" s="16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3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6"/>
      <c r="CH7" s="13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3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6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6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6"/>
      <c r="ED7" s="15"/>
      <c r="EE7" s="15"/>
      <c r="EF7" s="15"/>
      <c r="EG7" s="15"/>
      <c r="EH7" s="16"/>
      <c r="EI7" s="15"/>
    </row>
    <row r="8" spans="1:139" s="17" customFormat="1" ht="21.75" customHeight="1">
      <c r="A8" s="18" t="s">
        <v>24</v>
      </c>
      <c r="B8" s="19">
        <v>2769.437</v>
      </c>
      <c r="C8" s="19">
        <v>2574.894</v>
      </c>
      <c r="D8" s="19">
        <v>2858.521</v>
      </c>
      <c r="E8" s="19">
        <v>2913.622</v>
      </c>
      <c r="F8" s="19">
        <v>2999.775</v>
      </c>
      <c r="G8" s="19">
        <v>2836.535</v>
      </c>
      <c r="H8" s="19">
        <v>2918.241</v>
      </c>
      <c r="I8" s="19">
        <v>2976.77</v>
      </c>
      <c r="J8" s="19">
        <v>2981.309</v>
      </c>
      <c r="K8" s="19">
        <v>2980.32</v>
      </c>
      <c r="L8" s="19">
        <v>2727.159</v>
      </c>
      <c r="M8" s="19">
        <v>2625.874</v>
      </c>
      <c r="N8" s="20">
        <v>2763.104</v>
      </c>
      <c r="O8" s="21">
        <v>2621.952</v>
      </c>
      <c r="P8" s="21">
        <v>2979.4719999999998</v>
      </c>
      <c r="Q8" s="21">
        <v>2773.487</v>
      </c>
      <c r="R8" s="21">
        <v>2891.6910000000003</v>
      </c>
      <c r="S8" s="21">
        <v>2718.4739999999997</v>
      </c>
      <c r="T8" s="21">
        <v>2969.4069999999997</v>
      </c>
      <c r="U8" s="21">
        <v>2963.3900000000003</v>
      </c>
      <c r="V8" s="21">
        <v>2874.88</v>
      </c>
      <c r="W8" s="21">
        <v>3052.4</v>
      </c>
      <c r="X8" s="21">
        <v>2666.147</v>
      </c>
      <c r="Y8" s="22">
        <v>2622.63</v>
      </c>
      <c r="Z8" s="19">
        <v>2995.5930000000003</v>
      </c>
      <c r="AA8" s="19">
        <v>2666.853</v>
      </c>
      <c r="AB8" s="19">
        <v>2768.357</v>
      </c>
      <c r="AC8" s="19">
        <v>2897.342</v>
      </c>
      <c r="AD8" s="19">
        <v>2983.106</v>
      </c>
      <c r="AE8" s="19">
        <v>2776.4680000000003</v>
      </c>
      <c r="AF8" s="19">
        <v>2876.648</v>
      </c>
      <c r="AG8" s="19">
        <v>2798.6969999999997</v>
      </c>
      <c r="AH8" s="19">
        <v>2500.8160000000003</v>
      </c>
      <c r="AI8" s="19">
        <v>2982.512</v>
      </c>
      <c r="AJ8" s="19">
        <v>2547.9959999999996</v>
      </c>
      <c r="AK8" s="19">
        <v>2463.199</v>
      </c>
      <c r="AL8" s="20">
        <v>2515.7</v>
      </c>
      <c r="AM8" s="21">
        <v>2453.0299999999997</v>
      </c>
      <c r="AN8" s="21">
        <v>2529.2059999999997</v>
      </c>
      <c r="AO8" s="21">
        <v>2321.756</v>
      </c>
      <c r="AP8" s="21">
        <v>2612.378</v>
      </c>
      <c r="AQ8" s="21">
        <v>2576.69</v>
      </c>
      <c r="AR8" s="21">
        <v>2841.267</v>
      </c>
      <c r="AS8" s="21">
        <v>2960.9700000000003</v>
      </c>
      <c r="AT8" s="21">
        <v>2788.269</v>
      </c>
      <c r="AU8" s="21">
        <v>2966.38</v>
      </c>
      <c r="AV8" s="21">
        <v>2672.537</v>
      </c>
      <c r="AW8" s="22">
        <v>2404.2039999999997</v>
      </c>
      <c r="AX8" s="20">
        <v>2868.134</v>
      </c>
      <c r="AY8" s="21">
        <v>2611.5260000000003</v>
      </c>
      <c r="AZ8" s="21">
        <v>2887.216</v>
      </c>
      <c r="BA8" s="21">
        <v>2927.012</v>
      </c>
      <c r="BB8" s="21">
        <v>2952.183</v>
      </c>
      <c r="BC8" s="21">
        <v>2673.0449999999996</v>
      </c>
      <c r="BD8" s="21">
        <v>2852.2920000000004</v>
      </c>
      <c r="BE8" s="21">
        <v>2981.321</v>
      </c>
      <c r="BF8" s="21">
        <v>2986.492</v>
      </c>
      <c r="BG8" s="21">
        <v>3095.382</v>
      </c>
      <c r="BH8" s="21">
        <v>3075.159</v>
      </c>
      <c r="BI8" s="22">
        <v>2867.874</v>
      </c>
      <c r="BJ8" s="21">
        <v>2913.796</v>
      </c>
      <c r="BK8" s="21">
        <v>2765.939</v>
      </c>
      <c r="BL8" s="21">
        <v>3113.1839999999997</v>
      </c>
      <c r="BM8" s="21">
        <v>2994.53</v>
      </c>
      <c r="BN8" s="21">
        <v>2724.4719999999998</v>
      </c>
      <c r="BO8" s="21">
        <v>2969.8239999999996</v>
      </c>
      <c r="BP8" s="21">
        <v>3086.315</v>
      </c>
      <c r="BQ8" s="21">
        <v>2914.206</v>
      </c>
      <c r="BR8" s="21">
        <v>3080.824</v>
      </c>
      <c r="BS8" s="21">
        <v>3223.5190000000002</v>
      </c>
      <c r="BT8" s="21">
        <v>2911.253</v>
      </c>
      <c r="BU8" s="21">
        <v>2708.686</v>
      </c>
      <c r="BV8" s="20">
        <v>3020.806</v>
      </c>
      <c r="BW8" s="21">
        <v>2746.747</v>
      </c>
      <c r="BX8" s="21">
        <v>2877.683</v>
      </c>
      <c r="BY8" s="21">
        <v>2970.006</v>
      </c>
      <c r="BZ8" s="21">
        <v>2826.295</v>
      </c>
      <c r="CA8" s="21">
        <v>2882.544</v>
      </c>
      <c r="CB8" s="21">
        <v>2504.754</v>
      </c>
      <c r="CC8" s="21">
        <v>2536.573</v>
      </c>
      <c r="CD8" s="21">
        <v>2394.487</v>
      </c>
      <c r="CE8" s="21">
        <v>2690.47</v>
      </c>
      <c r="CF8" s="21">
        <v>2656.803</v>
      </c>
      <c r="CG8" s="22">
        <v>2461.766</v>
      </c>
      <c r="CH8" s="21">
        <v>2740.451</v>
      </c>
      <c r="CI8" s="21">
        <v>2772.437</v>
      </c>
      <c r="CJ8" s="21">
        <v>2722.125</v>
      </c>
      <c r="CK8" s="21">
        <v>1929.293</v>
      </c>
      <c r="CL8" s="21">
        <v>2255.698</v>
      </c>
      <c r="CM8" s="21">
        <v>2148.399</v>
      </c>
      <c r="CN8" s="21">
        <v>2626.427</v>
      </c>
      <c r="CO8" s="21">
        <v>2759.058</v>
      </c>
      <c r="CP8" s="21">
        <v>2645.379</v>
      </c>
      <c r="CQ8" s="21">
        <v>2853.744</v>
      </c>
      <c r="CR8" s="21">
        <v>3017.509</v>
      </c>
      <c r="CS8" s="21">
        <v>2944.336</v>
      </c>
      <c r="CT8" s="20">
        <v>3022.874</v>
      </c>
      <c r="CU8" s="21">
        <v>2867.058</v>
      </c>
      <c r="CV8" s="21">
        <v>2801.841</v>
      </c>
      <c r="CW8" s="21">
        <v>3037.1</v>
      </c>
      <c r="CX8" s="21">
        <v>3125.149</v>
      </c>
      <c r="CY8" s="21">
        <v>3068.51</v>
      </c>
      <c r="CZ8" s="21">
        <v>3091.223</v>
      </c>
      <c r="DA8" s="21">
        <v>3203.383</v>
      </c>
      <c r="DB8" s="21">
        <v>3107.897</v>
      </c>
      <c r="DC8" s="21">
        <v>2968.449</v>
      </c>
      <c r="DD8" s="21">
        <v>3133.901</v>
      </c>
      <c r="DE8" s="22">
        <v>2643.682</v>
      </c>
      <c r="DF8" s="21">
        <v>2937.003</v>
      </c>
      <c r="DG8" s="21">
        <v>2721.969</v>
      </c>
      <c r="DH8" s="21">
        <v>3000.046</v>
      </c>
      <c r="DI8" s="21">
        <v>2946.67</v>
      </c>
      <c r="DJ8" s="21">
        <v>2985.381</v>
      </c>
      <c r="DK8" s="21">
        <v>2933.027</v>
      </c>
      <c r="DL8" s="21">
        <v>2845.561</v>
      </c>
      <c r="DM8" s="21">
        <v>2889.893</v>
      </c>
      <c r="DN8" s="21">
        <v>2786.556</v>
      </c>
      <c r="DO8" s="21">
        <v>2907.374</v>
      </c>
      <c r="DP8" s="21">
        <v>2636.321</v>
      </c>
      <c r="DQ8" s="22">
        <v>2499.694</v>
      </c>
      <c r="DR8" s="21">
        <v>2728.997</v>
      </c>
      <c r="DS8" s="21">
        <v>2468.969</v>
      </c>
      <c r="DT8" s="21">
        <v>2722.24</v>
      </c>
      <c r="DU8" s="21">
        <v>2768.181</v>
      </c>
      <c r="DV8" s="21">
        <v>2789.967</v>
      </c>
      <c r="DW8" s="21">
        <v>2571.168</v>
      </c>
      <c r="DX8" s="21">
        <v>2737.343</v>
      </c>
      <c r="DY8" s="21">
        <v>2760.886</v>
      </c>
      <c r="DZ8" s="21">
        <v>2585.646</v>
      </c>
      <c r="EA8" s="21">
        <v>2645.469</v>
      </c>
      <c r="EB8" s="21">
        <v>2722.332</v>
      </c>
      <c r="EC8" s="22">
        <v>2528.977</v>
      </c>
      <c r="ED8" s="21">
        <v>2722.995</v>
      </c>
      <c r="EE8" s="21">
        <v>2763.314</v>
      </c>
      <c r="EF8" s="21">
        <v>2762.559</v>
      </c>
      <c r="EG8" s="21">
        <v>2726.771</v>
      </c>
      <c r="EH8" s="22">
        <v>2583.99</v>
      </c>
      <c r="EI8" s="111">
        <f aca="true" t="shared" si="0" ref="EI8:EI29">+((EH8/EG8)-1)*100</f>
        <v>-5.236266631851382</v>
      </c>
    </row>
    <row r="9" spans="1:139" s="17" customFormat="1" ht="21.75" customHeight="1">
      <c r="A9" s="23" t="s">
        <v>57</v>
      </c>
      <c r="B9" s="24">
        <f aca="true" t="shared" si="1" ref="B9:Y9">+B10+B11</f>
        <v>2051.441</v>
      </c>
      <c r="C9" s="24">
        <f t="shared" si="1"/>
        <v>1942.836</v>
      </c>
      <c r="D9" s="24">
        <f t="shared" si="1"/>
        <v>2194.384</v>
      </c>
      <c r="E9" s="24">
        <f t="shared" si="1"/>
        <v>2211.587</v>
      </c>
      <c r="F9" s="24">
        <f t="shared" si="1"/>
        <v>2354.716</v>
      </c>
      <c r="G9" s="24">
        <f t="shared" si="1"/>
        <v>2284.417</v>
      </c>
      <c r="H9" s="24">
        <f t="shared" si="1"/>
        <v>2252.236</v>
      </c>
      <c r="I9" s="24">
        <f t="shared" si="1"/>
        <v>2257.548</v>
      </c>
      <c r="J9" s="24">
        <f t="shared" si="1"/>
        <v>2181.567</v>
      </c>
      <c r="K9" s="24">
        <f t="shared" si="1"/>
        <v>2309.355</v>
      </c>
      <c r="L9" s="24">
        <f t="shared" si="1"/>
        <v>2199.432</v>
      </c>
      <c r="M9" s="24">
        <f t="shared" si="1"/>
        <v>2023.608</v>
      </c>
      <c r="N9" s="25">
        <f t="shared" si="1"/>
        <v>2026.777</v>
      </c>
      <c r="O9" s="26">
        <f t="shared" si="1"/>
        <v>1998.324</v>
      </c>
      <c r="P9" s="26">
        <f t="shared" si="1"/>
        <v>2279.064</v>
      </c>
      <c r="Q9" s="26">
        <f t="shared" si="1"/>
        <v>2210.691</v>
      </c>
      <c r="R9" s="26">
        <f t="shared" si="1"/>
        <v>2087.139</v>
      </c>
      <c r="S9" s="26">
        <f t="shared" si="1"/>
        <v>1972.757</v>
      </c>
      <c r="T9" s="26">
        <f t="shared" si="1"/>
        <v>2100.286</v>
      </c>
      <c r="U9" s="26">
        <f t="shared" si="1"/>
        <v>2099.596</v>
      </c>
      <c r="V9" s="26">
        <f t="shared" si="1"/>
        <v>2166.998</v>
      </c>
      <c r="W9" s="26">
        <f t="shared" si="1"/>
        <v>2192.785</v>
      </c>
      <c r="X9" s="26">
        <f t="shared" si="1"/>
        <v>2041.7200000000003</v>
      </c>
      <c r="Y9" s="27">
        <f t="shared" si="1"/>
        <v>1729.2179999999998</v>
      </c>
      <c r="Z9" s="24">
        <f aca="true" t="shared" si="2" ref="Z9:AK9">+Z10+Z11</f>
        <v>2008</v>
      </c>
      <c r="AA9" s="24">
        <f t="shared" si="2"/>
        <v>1997</v>
      </c>
      <c r="AB9" s="24">
        <f t="shared" si="2"/>
        <v>2161</v>
      </c>
      <c r="AC9" s="24">
        <f t="shared" si="2"/>
        <v>2049</v>
      </c>
      <c r="AD9" s="24">
        <f t="shared" si="2"/>
        <v>1909</v>
      </c>
      <c r="AE9" s="24">
        <f t="shared" si="2"/>
        <v>1850</v>
      </c>
      <c r="AF9" s="24">
        <f t="shared" si="2"/>
        <v>1925</v>
      </c>
      <c r="AG9" s="24">
        <f t="shared" si="2"/>
        <v>1846</v>
      </c>
      <c r="AH9" s="24">
        <f t="shared" si="2"/>
        <v>1672</v>
      </c>
      <c r="AI9" s="24">
        <f t="shared" si="2"/>
        <v>1889</v>
      </c>
      <c r="AJ9" s="24">
        <f t="shared" si="2"/>
        <v>1844</v>
      </c>
      <c r="AK9" s="24">
        <f t="shared" si="2"/>
        <v>1521</v>
      </c>
      <c r="AL9" s="25">
        <f aca="true" t="shared" si="3" ref="AL9:AW9">+AL10+AL11</f>
        <v>1629</v>
      </c>
      <c r="AM9" s="26">
        <f t="shared" si="3"/>
        <v>1715</v>
      </c>
      <c r="AN9" s="26">
        <f t="shared" si="3"/>
        <v>1771</v>
      </c>
      <c r="AO9" s="26">
        <f t="shared" si="3"/>
        <v>1650</v>
      </c>
      <c r="AP9" s="26">
        <f t="shared" si="3"/>
        <v>1744</v>
      </c>
      <c r="AQ9" s="26">
        <f aca="true" t="shared" si="4" ref="AQ9:AV9">+AQ10+AQ11</f>
        <v>1790</v>
      </c>
      <c r="AR9" s="26">
        <f t="shared" si="4"/>
        <v>1929</v>
      </c>
      <c r="AS9" s="26">
        <f t="shared" si="4"/>
        <v>1903</v>
      </c>
      <c r="AT9" s="26">
        <f t="shared" si="4"/>
        <v>1827</v>
      </c>
      <c r="AU9" s="26">
        <f t="shared" si="4"/>
        <v>1953</v>
      </c>
      <c r="AV9" s="26">
        <f t="shared" si="4"/>
        <v>1794</v>
      </c>
      <c r="AW9" s="27">
        <f t="shared" si="3"/>
        <v>1416</v>
      </c>
      <c r="AX9" s="25">
        <f aca="true" t="shared" si="5" ref="AX9:BI9">+AX10+AX11</f>
        <v>1799</v>
      </c>
      <c r="AY9" s="26">
        <f t="shared" si="5"/>
        <v>1722</v>
      </c>
      <c r="AZ9" s="26">
        <f t="shared" si="5"/>
        <v>1962</v>
      </c>
      <c r="BA9" s="26">
        <f t="shared" si="5"/>
        <v>1906</v>
      </c>
      <c r="BB9" s="26">
        <f t="shared" si="5"/>
        <v>1837</v>
      </c>
      <c r="BC9" s="26">
        <f t="shared" si="5"/>
        <v>1820</v>
      </c>
      <c r="BD9" s="26">
        <f t="shared" si="5"/>
        <v>1873</v>
      </c>
      <c r="BE9" s="26">
        <f t="shared" si="5"/>
        <v>1963</v>
      </c>
      <c r="BF9" s="26">
        <f t="shared" si="5"/>
        <v>1881</v>
      </c>
      <c r="BG9" s="26">
        <f t="shared" si="5"/>
        <v>2126</v>
      </c>
      <c r="BH9" s="26">
        <f t="shared" si="5"/>
        <v>2009</v>
      </c>
      <c r="BI9" s="27">
        <f t="shared" si="5"/>
        <v>1792</v>
      </c>
      <c r="BJ9" s="26">
        <f aca="true" t="shared" si="6" ref="BJ9:BU9">BJ10+BJ11</f>
        <v>1923</v>
      </c>
      <c r="BK9" s="26">
        <f t="shared" si="6"/>
        <v>1861</v>
      </c>
      <c r="BL9" s="26">
        <f t="shared" si="6"/>
        <v>2130</v>
      </c>
      <c r="BM9" s="26">
        <f t="shared" si="6"/>
        <v>2038</v>
      </c>
      <c r="BN9" s="26">
        <f t="shared" si="6"/>
        <v>2026</v>
      </c>
      <c r="BO9" s="26">
        <f t="shared" si="6"/>
        <v>1918</v>
      </c>
      <c r="BP9" s="26">
        <f t="shared" si="6"/>
        <v>1947</v>
      </c>
      <c r="BQ9" s="26">
        <f t="shared" si="6"/>
        <v>1906</v>
      </c>
      <c r="BR9" s="26">
        <f>BR10+BR11</f>
        <v>2107</v>
      </c>
      <c r="BS9" s="26">
        <f t="shared" si="6"/>
        <v>2129</v>
      </c>
      <c r="BT9" s="26">
        <f t="shared" si="6"/>
        <v>2054</v>
      </c>
      <c r="BU9" s="26">
        <f t="shared" si="6"/>
        <v>1657</v>
      </c>
      <c r="BV9" s="25">
        <f>BV10+BV11</f>
        <v>1906.685</v>
      </c>
      <c r="BW9" s="26">
        <f>BW10+BW11</f>
        <v>1865.0859999999998</v>
      </c>
      <c r="BX9" s="26">
        <f>BX10+BX11</f>
        <v>2060.0969999999998</v>
      </c>
      <c r="BY9" s="26">
        <f>BY10+BY11</f>
        <v>1941.502</v>
      </c>
      <c r="BZ9" s="26">
        <f>BZ10+BZ11</f>
        <v>2010.469</v>
      </c>
      <c r="CA9" s="26">
        <f aca="true" t="shared" si="7" ref="CA9:CF9">CA10+CA11</f>
        <v>1801.0140000000001</v>
      </c>
      <c r="CB9" s="26">
        <f t="shared" si="7"/>
        <v>1894.3120000000001</v>
      </c>
      <c r="CC9" s="26">
        <f t="shared" si="7"/>
        <v>1895.4430000000002</v>
      </c>
      <c r="CD9" s="26">
        <f t="shared" si="7"/>
        <v>1969.295</v>
      </c>
      <c r="CE9" s="26">
        <f t="shared" si="7"/>
        <v>1886.739</v>
      </c>
      <c r="CF9" s="26">
        <f t="shared" si="7"/>
        <v>1774.3980000000001</v>
      </c>
      <c r="CG9" s="27">
        <f aca="true" t="shared" si="8" ref="CG9:CT9">CG10+CG11</f>
        <v>1482.443</v>
      </c>
      <c r="CH9" s="26">
        <f t="shared" si="8"/>
        <v>2042.982</v>
      </c>
      <c r="CI9" s="26">
        <f t="shared" si="8"/>
        <v>1898.458</v>
      </c>
      <c r="CJ9" s="26">
        <f t="shared" si="8"/>
        <v>1902.5589999999997</v>
      </c>
      <c r="CK9" s="26">
        <f t="shared" si="8"/>
        <v>1278.48</v>
      </c>
      <c r="CL9" s="26">
        <f t="shared" si="8"/>
        <v>1432.067</v>
      </c>
      <c r="CM9" s="26">
        <f t="shared" si="8"/>
        <v>1549.992</v>
      </c>
      <c r="CN9" s="26">
        <f t="shared" si="8"/>
        <v>1656.616</v>
      </c>
      <c r="CO9" s="26">
        <f t="shared" si="8"/>
        <v>1846.3600000000001</v>
      </c>
      <c r="CP9" s="26">
        <f t="shared" si="8"/>
        <v>1972.024</v>
      </c>
      <c r="CQ9" s="26">
        <f t="shared" si="8"/>
        <v>2176.778</v>
      </c>
      <c r="CR9" s="26">
        <f t="shared" si="8"/>
        <v>1955.5059999999999</v>
      </c>
      <c r="CS9" s="26">
        <f t="shared" si="8"/>
        <v>2095.4579999999996</v>
      </c>
      <c r="CT9" s="25">
        <f t="shared" si="8"/>
        <v>2145.117</v>
      </c>
      <c r="CU9" s="26">
        <f aca="true" t="shared" si="9" ref="CU9:DD9">CU10+CU11</f>
        <v>2064.048</v>
      </c>
      <c r="CV9" s="26">
        <f t="shared" si="9"/>
        <v>2082.349</v>
      </c>
      <c r="CW9" s="26">
        <f t="shared" si="9"/>
        <v>2225.375</v>
      </c>
      <c r="CX9" s="26">
        <f t="shared" si="9"/>
        <v>2413.377</v>
      </c>
      <c r="CY9" s="26">
        <f t="shared" si="9"/>
        <v>2229.776</v>
      </c>
      <c r="CZ9" s="26">
        <f t="shared" si="9"/>
        <v>2263.64</v>
      </c>
      <c r="DA9" s="26">
        <f t="shared" si="9"/>
        <v>2303.741</v>
      </c>
      <c r="DB9" s="26">
        <f t="shared" si="9"/>
        <v>2171.131</v>
      </c>
      <c r="DC9" s="26">
        <f t="shared" si="9"/>
        <v>2160.9</v>
      </c>
      <c r="DD9" s="26">
        <f t="shared" si="9"/>
        <v>1938.687</v>
      </c>
      <c r="DE9" s="27">
        <f>DE10+DE11</f>
        <v>1756.633</v>
      </c>
      <c r="DF9" s="26">
        <f>DF10+DF11</f>
        <v>2016.547</v>
      </c>
      <c r="DG9" s="26">
        <f>DG10+DG11</f>
        <v>1878.169</v>
      </c>
      <c r="DH9" s="26">
        <f>DH10+DH11</f>
        <v>2132.596</v>
      </c>
      <c r="DI9" s="26">
        <f>DI10+DI11</f>
        <v>2012.479</v>
      </c>
      <c r="DJ9" s="26">
        <f aca="true" t="shared" si="10" ref="DJ9:DQ9">DJ10+DJ11</f>
        <v>1995.1509999999998</v>
      </c>
      <c r="DK9" s="26">
        <f t="shared" si="10"/>
        <v>1936.7939999999999</v>
      </c>
      <c r="DL9" s="26">
        <f t="shared" si="10"/>
        <v>2147.631</v>
      </c>
      <c r="DM9" s="26">
        <f t="shared" si="10"/>
        <v>2110.927</v>
      </c>
      <c r="DN9" s="26">
        <f t="shared" si="10"/>
        <v>1860.3890000000001</v>
      </c>
      <c r="DO9" s="26">
        <f t="shared" si="10"/>
        <v>2008.772</v>
      </c>
      <c r="DP9" s="26">
        <f t="shared" si="10"/>
        <v>1910.813</v>
      </c>
      <c r="DQ9" s="27">
        <f t="shared" si="10"/>
        <v>1423.7669999999998</v>
      </c>
      <c r="DR9" s="26">
        <f aca="true" t="shared" si="11" ref="DR9:EH9">DR10+DR11</f>
        <v>1837.123</v>
      </c>
      <c r="DS9" s="26">
        <f t="shared" si="11"/>
        <v>1769.962</v>
      </c>
      <c r="DT9" s="26">
        <f t="shared" si="11"/>
        <v>1874.0990000000002</v>
      </c>
      <c r="DU9" s="26">
        <f t="shared" si="11"/>
        <v>1921.1240000000003</v>
      </c>
      <c r="DV9" s="26">
        <f t="shared" si="11"/>
        <v>1895.671</v>
      </c>
      <c r="DW9" s="26">
        <f t="shared" si="11"/>
        <v>1621.779</v>
      </c>
      <c r="DX9" s="26">
        <f t="shared" si="11"/>
        <v>1925.452</v>
      </c>
      <c r="DY9" s="26">
        <f t="shared" si="11"/>
        <v>1881.5159999999998</v>
      </c>
      <c r="DZ9" s="26">
        <f t="shared" si="11"/>
        <v>1832.5009999999997</v>
      </c>
      <c r="EA9" s="26">
        <f aca="true" t="shared" si="12" ref="EA9:EG9">EA10+EA11</f>
        <v>1823.862</v>
      </c>
      <c r="EB9" s="26">
        <f t="shared" si="12"/>
        <v>1814.418</v>
      </c>
      <c r="EC9" s="27">
        <f t="shared" si="12"/>
        <v>1653.117</v>
      </c>
      <c r="ED9" s="26">
        <f t="shared" si="12"/>
        <v>2004.0169999999998</v>
      </c>
      <c r="EE9" s="26">
        <f t="shared" si="12"/>
        <v>1855.367</v>
      </c>
      <c r="EF9" s="26">
        <f t="shared" si="12"/>
        <v>1957.166</v>
      </c>
      <c r="EG9" s="26">
        <f t="shared" si="12"/>
        <v>1917.833</v>
      </c>
      <c r="EH9" s="27">
        <f t="shared" si="11"/>
        <v>1859.899</v>
      </c>
      <c r="EI9" s="112">
        <f t="shared" si="0"/>
        <v>-3.0208052525949936</v>
      </c>
    </row>
    <row r="10" spans="1:139" s="17" customFormat="1" ht="21.75" customHeight="1">
      <c r="A10" s="28" t="s">
        <v>25</v>
      </c>
      <c r="B10" s="29">
        <v>1202.482</v>
      </c>
      <c r="C10" s="29">
        <v>1144.078</v>
      </c>
      <c r="D10" s="29">
        <v>1261.646</v>
      </c>
      <c r="E10" s="29">
        <v>1233.065</v>
      </c>
      <c r="F10" s="29">
        <v>1311.414</v>
      </c>
      <c r="G10" s="29">
        <v>1285.362</v>
      </c>
      <c r="H10" s="29">
        <v>1251.395</v>
      </c>
      <c r="I10" s="29">
        <v>1270.671</v>
      </c>
      <c r="J10" s="29">
        <v>1229.652</v>
      </c>
      <c r="K10" s="29">
        <v>1321.82</v>
      </c>
      <c r="L10" s="29">
        <v>1218.682</v>
      </c>
      <c r="M10" s="29">
        <v>1283.216</v>
      </c>
      <c r="N10" s="30">
        <v>1140.996</v>
      </c>
      <c r="O10" s="31">
        <v>1100.992</v>
      </c>
      <c r="P10" s="31">
        <v>1276.136</v>
      </c>
      <c r="Q10" s="31">
        <v>1269.228</v>
      </c>
      <c r="R10" s="31">
        <v>1124.949</v>
      </c>
      <c r="S10" s="31">
        <v>1134.225</v>
      </c>
      <c r="T10" s="31">
        <v>1208.822</v>
      </c>
      <c r="U10" s="31">
        <v>1201.187</v>
      </c>
      <c r="V10" s="31">
        <v>1252.248</v>
      </c>
      <c r="W10" s="31">
        <v>1247.3</v>
      </c>
      <c r="X10" s="31">
        <v>1157.948</v>
      </c>
      <c r="Y10" s="32">
        <v>1114.696</v>
      </c>
      <c r="Z10" s="29">
        <v>1226</v>
      </c>
      <c r="AA10" s="29">
        <v>1131</v>
      </c>
      <c r="AB10" s="29">
        <v>1290</v>
      </c>
      <c r="AC10" s="29">
        <v>1183</v>
      </c>
      <c r="AD10" s="29">
        <v>1067</v>
      </c>
      <c r="AE10" s="29">
        <v>1140</v>
      </c>
      <c r="AF10" s="29">
        <v>1136</v>
      </c>
      <c r="AG10" s="29">
        <v>1022</v>
      </c>
      <c r="AH10" s="29">
        <v>1003</v>
      </c>
      <c r="AI10" s="29">
        <v>1057</v>
      </c>
      <c r="AJ10" s="29">
        <v>1059</v>
      </c>
      <c r="AK10" s="29">
        <v>1074</v>
      </c>
      <c r="AL10" s="30">
        <v>949</v>
      </c>
      <c r="AM10" s="31">
        <v>973</v>
      </c>
      <c r="AN10" s="31">
        <v>1010</v>
      </c>
      <c r="AO10" s="31">
        <v>856</v>
      </c>
      <c r="AP10" s="31">
        <v>916</v>
      </c>
      <c r="AQ10" s="31">
        <v>969</v>
      </c>
      <c r="AR10" s="31">
        <v>1111</v>
      </c>
      <c r="AS10" s="31">
        <v>1073</v>
      </c>
      <c r="AT10" s="31">
        <v>1088</v>
      </c>
      <c r="AU10" s="31">
        <v>1191</v>
      </c>
      <c r="AV10" s="31">
        <v>1111</v>
      </c>
      <c r="AW10" s="32">
        <v>1026</v>
      </c>
      <c r="AX10" s="30">
        <v>1056</v>
      </c>
      <c r="AY10" s="31">
        <v>1028</v>
      </c>
      <c r="AZ10" s="31">
        <v>1192</v>
      </c>
      <c r="BA10" s="31">
        <v>1157</v>
      </c>
      <c r="BB10" s="31">
        <v>1103</v>
      </c>
      <c r="BC10" s="31">
        <v>1083</v>
      </c>
      <c r="BD10" s="31">
        <v>1135</v>
      </c>
      <c r="BE10" s="31">
        <v>1209</v>
      </c>
      <c r="BF10" s="31">
        <v>1144</v>
      </c>
      <c r="BG10" s="31">
        <v>1283</v>
      </c>
      <c r="BH10" s="31">
        <v>1202</v>
      </c>
      <c r="BI10" s="32">
        <v>1095</v>
      </c>
      <c r="BJ10" s="31">
        <v>1159</v>
      </c>
      <c r="BK10" s="31">
        <v>1088</v>
      </c>
      <c r="BL10" s="31">
        <v>1265</v>
      </c>
      <c r="BM10" s="31">
        <v>1221</v>
      </c>
      <c r="BN10" s="31">
        <v>1291</v>
      </c>
      <c r="BO10" s="31">
        <v>1134</v>
      </c>
      <c r="BP10" s="31">
        <v>1143</v>
      </c>
      <c r="BQ10" s="31">
        <v>1087</v>
      </c>
      <c r="BR10" s="31">
        <v>1293</v>
      </c>
      <c r="BS10" s="31">
        <v>1268</v>
      </c>
      <c r="BT10" s="31">
        <v>1233</v>
      </c>
      <c r="BU10" s="31">
        <v>1075</v>
      </c>
      <c r="BV10" s="30">
        <v>1105.847</v>
      </c>
      <c r="BW10" s="31">
        <v>1029.166</v>
      </c>
      <c r="BX10" s="31">
        <v>1240.485</v>
      </c>
      <c r="BY10" s="31">
        <v>1163.309</v>
      </c>
      <c r="BZ10" s="31">
        <v>1212.235</v>
      </c>
      <c r="CA10" s="31">
        <v>1061.634</v>
      </c>
      <c r="CB10" s="31">
        <v>1163.343</v>
      </c>
      <c r="CC10" s="31">
        <v>1087.796</v>
      </c>
      <c r="CD10" s="31">
        <v>1166.646</v>
      </c>
      <c r="CE10" s="31">
        <v>1058.362</v>
      </c>
      <c r="CF10" s="31">
        <v>1015.708</v>
      </c>
      <c r="CG10" s="32">
        <v>941.227</v>
      </c>
      <c r="CH10" s="31">
        <v>1225.067</v>
      </c>
      <c r="CI10" s="31">
        <v>1092.903</v>
      </c>
      <c r="CJ10" s="31">
        <v>1081.677</v>
      </c>
      <c r="CK10" s="31">
        <v>833.669</v>
      </c>
      <c r="CL10" s="31">
        <v>753.579</v>
      </c>
      <c r="CM10" s="31">
        <v>879.43</v>
      </c>
      <c r="CN10" s="31">
        <v>828.746</v>
      </c>
      <c r="CO10" s="31">
        <v>997.552</v>
      </c>
      <c r="CP10" s="31">
        <v>1096.683</v>
      </c>
      <c r="CQ10" s="31">
        <v>1257.043</v>
      </c>
      <c r="CR10" s="31">
        <v>1072.75</v>
      </c>
      <c r="CS10" s="31">
        <v>1236.552</v>
      </c>
      <c r="CT10" s="30">
        <v>1261.494</v>
      </c>
      <c r="CU10" s="31">
        <v>1210.624</v>
      </c>
      <c r="CV10" s="31">
        <v>1196.688</v>
      </c>
      <c r="CW10" s="31">
        <v>1308.472</v>
      </c>
      <c r="CX10" s="31">
        <v>1427.807</v>
      </c>
      <c r="CY10" s="31">
        <v>1295.967</v>
      </c>
      <c r="CZ10" s="31">
        <v>1303.499</v>
      </c>
      <c r="DA10" s="31">
        <v>1329.501</v>
      </c>
      <c r="DB10" s="31">
        <v>1299.139</v>
      </c>
      <c r="DC10" s="31">
        <v>1234.9</v>
      </c>
      <c r="DD10" s="31">
        <v>1106.71</v>
      </c>
      <c r="DE10" s="32">
        <v>1174.693</v>
      </c>
      <c r="DF10" s="31">
        <v>1219.33</v>
      </c>
      <c r="DG10" s="31">
        <v>1086.303</v>
      </c>
      <c r="DH10" s="31">
        <v>1222.706</v>
      </c>
      <c r="DI10" s="31">
        <v>1161.401</v>
      </c>
      <c r="DJ10" s="31">
        <v>1106.673</v>
      </c>
      <c r="DK10" s="31">
        <v>1107.579</v>
      </c>
      <c r="DL10" s="31">
        <v>1215.735</v>
      </c>
      <c r="DM10" s="31">
        <v>1223.357</v>
      </c>
      <c r="DN10" s="31">
        <v>1079.429</v>
      </c>
      <c r="DO10" s="31">
        <v>1146.835</v>
      </c>
      <c r="DP10" s="31">
        <v>1116.39</v>
      </c>
      <c r="DQ10" s="32">
        <v>947.098</v>
      </c>
      <c r="DR10" s="31">
        <v>1070.645</v>
      </c>
      <c r="DS10" s="31">
        <v>991.941</v>
      </c>
      <c r="DT10" s="31">
        <v>1018.114</v>
      </c>
      <c r="DU10" s="31">
        <v>1056.679</v>
      </c>
      <c r="DV10" s="31">
        <v>1081.573</v>
      </c>
      <c r="DW10" s="31">
        <v>888.597</v>
      </c>
      <c r="DX10" s="31">
        <v>1125.298</v>
      </c>
      <c r="DY10" s="31">
        <v>1117.254</v>
      </c>
      <c r="DZ10" s="31">
        <v>1117.206</v>
      </c>
      <c r="EA10" s="31">
        <v>981.793</v>
      </c>
      <c r="EB10" s="31">
        <v>1060.687</v>
      </c>
      <c r="EC10" s="32">
        <v>1085.923</v>
      </c>
      <c r="ED10" s="31">
        <v>1202.76</v>
      </c>
      <c r="EE10" s="31">
        <v>1062.041</v>
      </c>
      <c r="EF10" s="31">
        <v>1123.282</v>
      </c>
      <c r="EG10" s="31">
        <v>1092.494</v>
      </c>
      <c r="EH10" s="32">
        <v>1074.892</v>
      </c>
      <c r="EI10" s="113">
        <f t="shared" si="0"/>
        <v>-1.6111758966181888</v>
      </c>
    </row>
    <row r="11" spans="1:139" s="17" customFormat="1" ht="21.75" customHeight="1">
      <c r="A11" s="33" t="s">
        <v>26</v>
      </c>
      <c r="B11" s="34">
        <v>848.959</v>
      </c>
      <c r="C11" s="34">
        <v>798.758</v>
      </c>
      <c r="D11" s="34">
        <v>932.738</v>
      </c>
      <c r="E11" s="34">
        <v>978.522</v>
      </c>
      <c r="F11" s="34">
        <v>1043.302</v>
      </c>
      <c r="G11" s="34">
        <v>999.055</v>
      </c>
      <c r="H11" s="34">
        <v>1000.841</v>
      </c>
      <c r="I11" s="34">
        <v>986.877</v>
      </c>
      <c r="J11" s="34">
        <v>951.915</v>
      </c>
      <c r="K11" s="34">
        <v>987.535</v>
      </c>
      <c r="L11" s="34">
        <v>980.75</v>
      </c>
      <c r="M11" s="34">
        <v>740.392</v>
      </c>
      <c r="N11" s="35">
        <v>885.781</v>
      </c>
      <c r="O11" s="36">
        <v>897.332</v>
      </c>
      <c r="P11" s="36">
        <v>1002.928</v>
      </c>
      <c r="Q11" s="36">
        <v>941.463</v>
      </c>
      <c r="R11" s="36">
        <v>962.19</v>
      </c>
      <c r="S11" s="36">
        <v>838.532</v>
      </c>
      <c r="T11" s="36">
        <v>891.464</v>
      </c>
      <c r="U11" s="36">
        <v>898.409</v>
      </c>
      <c r="V11" s="36">
        <v>914.75</v>
      </c>
      <c r="W11" s="36">
        <v>945.485</v>
      </c>
      <c r="X11" s="36">
        <v>883.772</v>
      </c>
      <c r="Y11" s="37">
        <v>614.522</v>
      </c>
      <c r="Z11" s="34">
        <v>782</v>
      </c>
      <c r="AA11" s="34">
        <v>866</v>
      </c>
      <c r="AB11" s="34">
        <v>871</v>
      </c>
      <c r="AC11" s="34">
        <v>866</v>
      </c>
      <c r="AD11" s="34">
        <v>842</v>
      </c>
      <c r="AE11" s="34">
        <v>710</v>
      </c>
      <c r="AF11" s="34">
        <v>789</v>
      </c>
      <c r="AG11" s="34">
        <v>824</v>
      </c>
      <c r="AH11" s="34">
        <v>669</v>
      </c>
      <c r="AI11" s="34">
        <v>832</v>
      </c>
      <c r="AJ11" s="34">
        <v>785</v>
      </c>
      <c r="AK11" s="34">
        <v>447</v>
      </c>
      <c r="AL11" s="35">
        <v>680</v>
      </c>
      <c r="AM11" s="36">
        <v>742</v>
      </c>
      <c r="AN11" s="36">
        <v>761</v>
      </c>
      <c r="AO11" s="36">
        <v>794</v>
      </c>
      <c r="AP11" s="36">
        <v>828</v>
      </c>
      <c r="AQ11" s="36">
        <v>821</v>
      </c>
      <c r="AR11" s="36">
        <v>818</v>
      </c>
      <c r="AS11" s="36">
        <v>830</v>
      </c>
      <c r="AT11" s="36">
        <v>739</v>
      </c>
      <c r="AU11" s="36">
        <v>762</v>
      </c>
      <c r="AV11" s="36">
        <v>683</v>
      </c>
      <c r="AW11" s="37">
        <v>390</v>
      </c>
      <c r="AX11" s="35">
        <v>743</v>
      </c>
      <c r="AY11" s="36">
        <v>694</v>
      </c>
      <c r="AZ11" s="36">
        <v>770</v>
      </c>
      <c r="BA11" s="36">
        <v>749</v>
      </c>
      <c r="BB11" s="36">
        <v>734</v>
      </c>
      <c r="BC11" s="36">
        <v>737</v>
      </c>
      <c r="BD11" s="36">
        <v>738</v>
      </c>
      <c r="BE11" s="36">
        <v>754</v>
      </c>
      <c r="BF11" s="36">
        <v>737</v>
      </c>
      <c r="BG11" s="36">
        <v>843</v>
      </c>
      <c r="BH11" s="36">
        <v>807</v>
      </c>
      <c r="BI11" s="37">
        <v>697</v>
      </c>
      <c r="BJ11" s="36">
        <v>764</v>
      </c>
      <c r="BK11" s="36">
        <v>773</v>
      </c>
      <c r="BL11" s="36">
        <v>865</v>
      </c>
      <c r="BM11" s="36">
        <v>817</v>
      </c>
      <c r="BN11" s="36">
        <v>735</v>
      </c>
      <c r="BO11" s="36">
        <v>784</v>
      </c>
      <c r="BP11" s="36">
        <v>804</v>
      </c>
      <c r="BQ11" s="36">
        <v>819</v>
      </c>
      <c r="BR11" s="36">
        <v>814</v>
      </c>
      <c r="BS11" s="36">
        <v>861</v>
      </c>
      <c r="BT11" s="36">
        <v>821</v>
      </c>
      <c r="BU11" s="36">
        <v>582</v>
      </c>
      <c r="BV11" s="35">
        <v>800.838</v>
      </c>
      <c r="BW11" s="36">
        <v>835.92</v>
      </c>
      <c r="BX11" s="36">
        <v>819.612</v>
      </c>
      <c r="BY11" s="36">
        <v>778.193</v>
      </c>
      <c r="BZ11" s="36">
        <v>798.234</v>
      </c>
      <c r="CA11" s="36">
        <v>739.38</v>
      </c>
      <c r="CB11" s="36">
        <v>730.969</v>
      </c>
      <c r="CC11" s="36">
        <v>807.647</v>
      </c>
      <c r="CD11" s="36">
        <v>802.649</v>
      </c>
      <c r="CE11" s="36">
        <v>828.377</v>
      </c>
      <c r="CF11" s="36">
        <v>758.69</v>
      </c>
      <c r="CG11" s="37">
        <v>541.216</v>
      </c>
      <c r="CH11" s="36">
        <v>817.915</v>
      </c>
      <c r="CI11" s="36">
        <v>805.555</v>
      </c>
      <c r="CJ11" s="36">
        <v>820.882</v>
      </c>
      <c r="CK11" s="36">
        <v>444.811</v>
      </c>
      <c r="CL11" s="36">
        <v>678.488</v>
      </c>
      <c r="CM11" s="36">
        <v>670.562</v>
      </c>
      <c r="CN11" s="36">
        <v>827.87</v>
      </c>
      <c r="CO11" s="36">
        <v>848.808</v>
      </c>
      <c r="CP11" s="36">
        <v>875.341</v>
      </c>
      <c r="CQ11" s="36">
        <v>919.735</v>
      </c>
      <c r="CR11" s="36">
        <v>882.756</v>
      </c>
      <c r="CS11" s="36">
        <v>858.906</v>
      </c>
      <c r="CT11" s="35">
        <v>883.623</v>
      </c>
      <c r="CU11" s="36">
        <v>853.424</v>
      </c>
      <c r="CV11" s="36">
        <v>885.661</v>
      </c>
      <c r="CW11" s="36">
        <v>916.903</v>
      </c>
      <c r="CX11" s="36">
        <v>985.57</v>
      </c>
      <c r="CY11" s="36">
        <v>933.809</v>
      </c>
      <c r="CZ11" s="36">
        <v>960.141</v>
      </c>
      <c r="DA11" s="36">
        <v>974.24</v>
      </c>
      <c r="DB11" s="36">
        <v>871.992</v>
      </c>
      <c r="DC11" s="36">
        <v>926</v>
      </c>
      <c r="DD11" s="36">
        <v>831.977</v>
      </c>
      <c r="DE11" s="37">
        <v>581.94</v>
      </c>
      <c r="DF11" s="36">
        <v>797.217</v>
      </c>
      <c r="DG11" s="36">
        <v>791.866</v>
      </c>
      <c r="DH11" s="36">
        <v>909.89</v>
      </c>
      <c r="DI11" s="36">
        <v>851.078</v>
      </c>
      <c r="DJ11" s="36">
        <v>888.478</v>
      </c>
      <c r="DK11" s="36">
        <v>829.215</v>
      </c>
      <c r="DL11" s="36">
        <v>931.896</v>
      </c>
      <c r="DM11" s="36">
        <v>887.57</v>
      </c>
      <c r="DN11" s="36">
        <v>780.96</v>
      </c>
      <c r="DO11" s="36">
        <v>861.937</v>
      </c>
      <c r="DP11" s="36">
        <v>794.423</v>
      </c>
      <c r="DQ11" s="37">
        <v>476.669</v>
      </c>
      <c r="DR11" s="36">
        <v>766.478</v>
      </c>
      <c r="DS11" s="36">
        <v>778.021</v>
      </c>
      <c r="DT11" s="36">
        <v>855.985</v>
      </c>
      <c r="DU11" s="36">
        <v>864.445</v>
      </c>
      <c r="DV11" s="36">
        <v>814.098</v>
      </c>
      <c r="DW11" s="36">
        <v>733.182</v>
      </c>
      <c r="DX11" s="36">
        <v>800.154</v>
      </c>
      <c r="DY11" s="36">
        <v>764.262</v>
      </c>
      <c r="DZ11" s="36">
        <v>715.295</v>
      </c>
      <c r="EA11" s="36">
        <v>842.069</v>
      </c>
      <c r="EB11" s="36">
        <v>753.731</v>
      </c>
      <c r="EC11" s="37">
        <v>567.194</v>
      </c>
      <c r="ED11" s="36">
        <v>801.257</v>
      </c>
      <c r="EE11" s="36">
        <v>793.326</v>
      </c>
      <c r="EF11" s="36">
        <v>833.884</v>
      </c>
      <c r="EG11" s="36">
        <v>825.339</v>
      </c>
      <c r="EH11" s="37">
        <v>785.007</v>
      </c>
      <c r="EI11" s="114">
        <f t="shared" si="0"/>
        <v>-4.886719275352325</v>
      </c>
    </row>
    <row r="12" spans="1:139" s="17" customFormat="1" ht="40.5">
      <c r="A12" s="38" t="s">
        <v>56</v>
      </c>
      <c r="B12" s="19">
        <f aca="true" t="shared" si="13" ref="B12:Y12">+B13+B14</f>
        <v>470.37100000000004</v>
      </c>
      <c r="C12" s="19">
        <f t="shared" si="13"/>
        <v>480.793</v>
      </c>
      <c r="D12" s="19">
        <f t="shared" si="13"/>
        <v>550.726</v>
      </c>
      <c r="E12" s="19">
        <f t="shared" si="13"/>
        <v>459.709</v>
      </c>
      <c r="F12" s="19">
        <f t="shared" si="13"/>
        <v>442.191</v>
      </c>
      <c r="G12" s="19">
        <f t="shared" si="13"/>
        <v>330.286</v>
      </c>
      <c r="H12" s="19">
        <f t="shared" si="13"/>
        <v>478.819</v>
      </c>
      <c r="I12" s="19">
        <f t="shared" si="13"/>
        <v>500.976</v>
      </c>
      <c r="J12" s="19">
        <f t="shared" si="13"/>
        <v>514.021</v>
      </c>
      <c r="K12" s="19">
        <f t="shared" si="13"/>
        <v>457.783</v>
      </c>
      <c r="L12" s="19">
        <f t="shared" si="13"/>
        <v>448.41999999999996</v>
      </c>
      <c r="M12" s="19">
        <f t="shared" si="13"/>
        <v>498.73</v>
      </c>
      <c r="N12" s="39">
        <f t="shared" si="13"/>
        <v>387.886</v>
      </c>
      <c r="O12" s="40">
        <f t="shared" si="13"/>
        <v>442.174</v>
      </c>
      <c r="P12" s="40">
        <f t="shared" si="13"/>
        <v>457.37300000000005</v>
      </c>
      <c r="Q12" s="40">
        <f t="shared" si="13"/>
        <v>442.41700000000003</v>
      </c>
      <c r="R12" s="40">
        <f t="shared" si="13"/>
        <v>524.344</v>
      </c>
      <c r="S12" s="40">
        <f t="shared" si="13"/>
        <v>644.942</v>
      </c>
      <c r="T12" s="40">
        <f t="shared" si="13"/>
        <v>612.653</v>
      </c>
      <c r="U12" s="40">
        <f t="shared" si="13"/>
        <v>692.87</v>
      </c>
      <c r="V12" s="40">
        <f t="shared" si="13"/>
        <v>667.707</v>
      </c>
      <c r="W12" s="40">
        <f t="shared" si="13"/>
        <v>747.2629999999999</v>
      </c>
      <c r="X12" s="40">
        <f t="shared" si="13"/>
        <v>628.1110000000001</v>
      </c>
      <c r="Y12" s="41">
        <f t="shared" si="13"/>
        <v>755.085</v>
      </c>
      <c r="Z12" s="19">
        <f aca="true" t="shared" si="14" ref="Z12:AK12">+Z13+Z14</f>
        <v>537</v>
      </c>
      <c r="AA12" s="19">
        <f t="shared" si="14"/>
        <v>582</v>
      </c>
      <c r="AB12" s="19">
        <f t="shared" si="14"/>
        <v>511</v>
      </c>
      <c r="AC12" s="19">
        <f t="shared" si="14"/>
        <v>657</v>
      </c>
      <c r="AD12" s="19">
        <f t="shared" si="14"/>
        <v>849</v>
      </c>
      <c r="AE12" s="19">
        <f t="shared" si="14"/>
        <v>861</v>
      </c>
      <c r="AF12" s="19">
        <f t="shared" si="14"/>
        <v>903</v>
      </c>
      <c r="AG12" s="19">
        <f t="shared" si="14"/>
        <v>901</v>
      </c>
      <c r="AH12" s="19">
        <f t="shared" si="14"/>
        <v>813</v>
      </c>
      <c r="AI12" s="19">
        <f t="shared" si="14"/>
        <v>812</v>
      </c>
      <c r="AJ12" s="19">
        <f t="shared" si="14"/>
        <v>822</v>
      </c>
      <c r="AK12" s="19">
        <f t="shared" si="14"/>
        <v>869</v>
      </c>
      <c r="AL12" s="39">
        <f aca="true" t="shared" si="15" ref="AL12:AW12">+AL13+AL14</f>
        <v>708</v>
      </c>
      <c r="AM12" s="40">
        <f t="shared" si="15"/>
        <v>616</v>
      </c>
      <c r="AN12" s="40">
        <f t="shared" si="15"/>
        <v>767</v>
      </c>
      <c r="AO12" s="40">
        <f t="shared" si="15"/>
        <v>679</v>
      </c>
      <c r="AP12" s="40">
        <f t="shared" si="15"/>
        <v>805</v>
      </c>
      <c r="AQ12" s="40">
        <f t="shared" si="15"/>
        <v>706</v>
      </c>
      <c r="AR12" s="40">
        <f t="shared" si="15"/>
        <v>777</v>
      </c>
      <c r="AS12" s="40">
        <f t="shared" si="15"/>
        <v>926</v>
      </c>
      <c r="AT12" s="40">
        <f t="shared" si="15"/>
        <v>803</v>
      </c>
      <c r="AU12" s="40">
        <f t="shared" si="15"/>
        <v>825</v>
      </c>
      <c r="AV12" s="40">
        <f t="shared" si="15"/>
        <v>732</v>
      </c>
      <c r="AW12" s="41">
        <f t="shared" si="15"/>
        <v>1090</v>
      </c>
      <c r="AX12" s="39">
        <f aca="true" t="shared" si="16" ref="AX12:BU12">+AX13+AX14</f>
        <v>781</v>
      </c>
      <c r="AY12" s="40">
        <f t="shared" si="16"/>
        <v>698</v>
      </c>
      <c r="AZ12" s="40">
        <f t="shared" si="16"/>
        <v>849</v>
      </c>
      <c r="BA12" s="40">
        <f t="shared" si="16"/>
        <v>853</v>
      </c>
      <c r="BB12" s="40">
        <f t="shared" si="16"/>
        <v>740</v>
      </c>
      <c r="BC12" s="40">
        <f t="shared" si="16"/>
        <v>766</v>
      </c>
      <c r="BD12" s="40">
        <f t="shared" si="16"/>
        <v>728</v>
      </c>
      <c r="BE12" s="40">
        <f t="shared" si="16"/>
        <v>872</v>
      </c>
      <c r="BF12" s="40">
        <f t="shared" si="16"/>
        <v>898</v>
      </c>
      <c r="BG12" s="40">
        <f t="shared" si="16"/>
        <v>964</v>
      </c>
      <c r="BH12" s="40">
        <f t="shared" si="16"/>
        <v>837</v>
      </c>
      <c r="BI12" s="41">
        <f t="shared" si="16"/>
        <v>994</v>
      </c>
      <c r="BJ12" s="40">
        <f t="shared" si="16"/>
        <v>815</v>
      </c>
      <c r="BK12" s="40">
        <f t="shared" si="16"/>
        <v>714</v>
      </c>
      <c r="BL12" s="40">
        <f t="shared" si="16"/>
        <v>847</v>
      </c>
      <c r="BM12" s="40">
        <f t="shared" si="16"/>
        <v>781</v>
      </c>
      <c r="BN12" s="40">
        <f t="shared" si="16"/>
        <v>798</v>
      </c>
      <c r="BO12" s="40">
        <f t="shared" si="16"/>
        <v>804</v>
      </c>
      <c r="BP12" s="40">
        <f t="shared" si="16"/>
        <v>921</v>
      </c>
      <c r="BQ12" s="40">
        <f t="shared" si="16"/>
        <v>894</v>
      </c>
      <c r="BR12" s="40">
        <f t="shared" si="16"/>
        <v>770</v>
      </c>
      <c r="BS12" s="40">
        <f t="shared" si="16"/>
        <v>905</v>
      </c>
      <c r="BT12" s="40">
        <f t="shared" si="16"/>
        <v>773</v>
      </c>
      <c r="BU12" s="40">
        <f t="shared" si="16"/>
        <v>895</v>
      </c>
      <c r="BV12" s="39">
        <f aca="true" t="shared" si="17" ref="BV12:CH12">+BV13+BV14</f>
        <v>737.094</v>
      </c>
      <c r="BW12" s="40">
        <f t="shared" si="17"/>
        <v>702.625</v>
      </c>
      <c r="BX12" s="40">
        <f t="shared" si="17"/>
        <v>832.43</v>
      </c>
      <c r="BY12" s="40">
        <f t="shared" si="17"/>
        <v>787.0129999999999</v>
      </c>
      <c r="BZ12" s="40">
        <f t="shared" si="17"/>
        <v>650.597</v>
      </c>
      <c r="CA12" s="40">
        <f t="shared" si="17"/>
        <v>846.6070000000001</v>
      </c>
      <c r="CB12" s="40">
        <f t="shared" si="17"/>
        <v>709.405</v>
      </c>
      <c r="CC12" s="40">
        <f t="shared" si="17"/>
        <v>604.466</v>
      </c>
      <c r="CD12" s="40">
        <f>+CD13+CD14</f>
        <v>670.175</v>
      </c>
      <c r="CE12" s="40">
        <f>+CE13+CE14</f>
        <v>619.138</v>
      </c>
      <c r="CF12" s="40">
        <f>+CF13+CF14</f>
        <v>784.755</v>
      </c>
      <c r="CG12" s="41">
        <f t="shared" si="17"/>
        <v>872.904</v>
      </c>
      <c r="CH12" s="40">
        <f t="shared" si="17"/>
        <v>605.023</v>
      </c>
      <c r="CI12" s="40">
        <f aca="true" t="shared" si="18" ref="CI12:CT12">+CI13+CI14</f>
        <v>711.6410000000001</v>
      </c>
      <c r="CJ12" s="40">
        <f t="shared" si="18"/>
        <v>749.038</v>
      </c>
      <c r="CK12" s="40">
        <f t="shared" si="18"/>
        <v>599.426</v>
      </c>
      <c r="CL12" s="40">
        <f t="shared" si="18"/>
        <v>629.6740000000001</v>
      </c>
      <c r="CM12" s="40">
        <f t="shared" si="18"/>
        <v>712.593</v>
      </c>
      <c r="CN12" s="40">
        <f t="shared" si="18"/>
        <v>774.854</v>
      </c>
      <c r="CO12" s="40">
        <f t="shared" si="18"/>
        <v>627.664</v>
      </c>
      <c r="CP12" s="40">
        <f t="shared" si="18"/>
        <v>456.267</v>
      </c>
      <c r="CQ12" s="40">
        <f t="shared" si="18"/>
        <v>658.083</v>
      </c>
      <c r="CR12" s="40">
        <f t="shared" si="18"/>
        <v>709.427</v>
      </c>
      <c r="CS12" s="40">
        <f t="shared" si="18"/>
        <v>616.163</v>
      </c>
      <c r="CT12" s="39">
        <f t="shared" si="18"/>
        <v>621.826</v>
      </c>
      <c r="CU12" s="40">
        <f aca="true" t="shared" si="19" ref="CU12:DC12">+CU13+CU14</f>
        <v>558.002</v>
      </c>
      <c r="CV12" s="40">
        <f t="shared" si="19"/>
        <v>699.4639999999999</v>
      </c>
      <c r="CW12" s="40">
        <f t="shared" si="19"/>
        <v>640.201</v>
      </c>
      <c r="CX12" s="40">
        <f t="shared" si="19"/>
        <v>797.1750000000001</v>
      </c>
      <c r="CY12" s="40">
        <f t="shared" si="19"/>
        <v>802.287</v>
      </c>
      <c r="CZ12" s="40">
        <f t="shared" si="19"/>
        <v>682.6809999999999</v>
      </c>
      <c r="DA12" s="40">
        <f t="shared" si="19"/>
        <v>748.142</v>
      </c>
      <c r="DB12" s="40">
        <f t="shared" si="19"/>
        <v>695.066</v>
      </c>
      <c r="DC12" s="40">
        <f t="shared" si="19"/>
        <v>676.971</v>
      </c>
      <c r="DD12" s="40">
        <f>+DD13+DD14</f>
        <v>871.418</v>
      </c>
      <c r="DE12" s="41">
        <f>+DE13+DE14</f>
        <v>867.706</v>
      </c>
      <c r="DF12" s="40">
        <f>+DF13+DF14</f>
        <v>796.741</v>
      </c>
      <c r="DG12" s="40">
        <f>+DG13+DG14</f>
        <v>609.866</v>
      </c>
      <c r="DH12" s="40">
        <f>+DH13+DH14</f>
        <v>682.8520000000001</v>
      </c>
      <c r="DI12" s="40">
        <f aca="true" t="shared" si="20" ref="DI12:DP12">+DI13+DI14</f>
        <v>809.502</v>
      </c>
      <c r="DJ12" s="40">
        <f t="shared" si="20"/>
        <v>619.403</v>
      </c>
      <c r="DK12" s="40">
        <f t="shared" si="20"/>
        <v>758.6450000000001</v>
      </c>
      <c r="DL12" s="40">
        <f t="shared" si="20"/>
        <v>510.034</v>
      </c>
      <c r="DM12" s="40">
        <f t="shared" si="20"/>
        <v>577.883</v>
      </c>
      <c r="DN12" s="40">
        <f t="shared" si="20"/>
        <v>675.298</v>
      </c>
      <c r="DO12" s="40">
        <f t="shared" si="20"/>
        <v>677.81</v>
      </c>
      <c r="DP12" s="40">
        <f t="shared" si="20"/>
        <v>604.6550000000001</v>
      </c>
      <c r="DQ12" s="41">
        <f aca="true" t="shared" si="21" ref="DQ12:EH12">+DQ13+DQ14</f>
        <v>752.5500000000001</v>
      </c>
      <c r="DR12" s="40">
        <f t="shared" si="21"/>
        <v>860.714</v>
      </c>
      <c r="DS12" s="40">
        <f t="shared" si="21"/>
        <v>785.0390000000001</v>
      </c>
      <c r="DT12" s="40">
        <f t="shared" si="21"/>
        <v>630.235</v>
      </c>
      <c r="DU12" s="40">
        <f t="shared" si="21"/>
        <v>774.991</v>
      </c>
      <c r="DV12" s="40">
        <f t="shared" si="21"/>
        <v>939.5609999999999</v>
      </c>
      <c r="DW12" s="40">
        <f t="shared" si="21"/>
        <v>954.87</v>
      </c>
      <c r="DX12" s="40">
        <f t="shared" si="21"/>
        <v>716.3240000000001</v>
      </c>
      <c r="DY12" s="40">
        <f t="shared" si="21"/>
        <v>824.6270000000001</v>
      </c>
      <c r="DZ12" s="40">
        <f t="shared" si="21"/>
        <v>675.17</v>
      </c>
      <c r="EA12" s="40">
        <f aca="true" t="shared" si="22" ref="EA12:EG12">+EA13+EA14</f>
        <v>851.433</v>
      </c>
      <c r="EB12" s="40">
        <f t="shared" si="22"/>
        <v>798.8389999999999</v>
      </c>
      <c r="EC12" s="41">
        <f t="shared" si="22"/>
        <v>826.6709999999999</v>
      </c>
      <c r="ED12" s="40">
        <f t="shared" si="22"/>
        <v>720.6070000000001</v>
      </c>
      <c r="EE12" s="40">
        <f t="shared" si="22"/>
        <v>759.028</v>
      </c>
      <c r="EF12" s="40">
        <f t="shared" si="22"/>
        <v>777.3580000000001</v>
      </c>
      <c r="EG12" s="40">
        <f t="shared" si="22"/>
        <v>566.017</v>
      </c>
      <c r="EH12" s="41">
        <f t="shared" si="21"/>
        <v>586.269</v>
      </c>
      <c r="EI12" s="111">
        <f t="shared" si="0"/>
        <v>3.5779844068287714</v>
      </c>
    </row>
    <row r="13" spans="1:139" s="17" customFormat="1" ht="21.75" customHeight="1">
      <c r="A13" s="42" t="s">
        <v>27</v>
      </c>
      <c r="B13" s="43">
        <v>394.66</v>
      </c>
      <c r="C13" s="43">
        <v>417.568</v>
      </c>
      <c r="D13" s="43">
        <v>435.452</v>
      </c>
      <c r="E13" s="43">
        <v>386.75</v>
      </c>
      <c r="F13" s="43">
        <v>346.131</v>
      </c>
      <c r="G13" s="43">
        <v>266.185</v>
      </c>
      <c r="H13" s="43">
        <v>367.807</v>
      </c>
      <c r="I13" s="43">
        <v>395.244</v>
      </c>
      <c r="J13" s="43">
        <v>423.621</v>
      </c>
      <c r="K13" s="43">
        <v>387.633</v>
      </c>
      <c r="L13" s="43">
        <v>376.777</v>
      </c>
      <c r="M13" s="44">
        <v>416.16</v>
      </c>
      <c r="N13" s="43">
        <v>365.396</v>
      </c>
      <c r="O13" s="43">
        <v>383.793</v>
      </c>
      <c r="P13" s="43">
        <v>430.706</v>
      </c>
      <c r="Q13" s="43">
        <v>425.209</v>
      </c>
      <c r="R13" s="43">
        <v>482.619</v>
      </c>
      <c r="S13" s="43">
        <v>562.467</v>
      </c>
      <c r="T13" s="43">
        <v>575.862</v>
      </c>
      <c r="U13" s="43">
        <v>649.126</v>
      </c>
      <c r="V13" s="43">
        <v>638.58</v>
      </c>
      <c r="W13" s="43">
        <v>710.636</v>
      </c>
      <c r="X13" s="43">
        <v>581.743</v>
      </c>
      <c r="Y13" s="44">
        <v>702.134</v>
      </c>
      <c r="Z13" s="43">
        <v>477</v>
      </c>
      <c r="AA13" s="43">
        <v>511</v>
      </c>
      <c r="AB13" s="43">
        <v>456</v>
      </c>
      <c r="AC13" s="43">
        <v>557</v>
      </c>
      <c r="AD13" s="43">
        <v>765</v>
      </c>
      <c r="AE13" s="43">
        <v>718</v>
      </c>
      <c r="AF13" s="43">
        <v>753</v>
      </c>
      <c r="AG13" s="43">
        <v>798</v>
      </c>
      <c r="AH13" s="43">
        <v>737</v>
      </c>
      <c r="AI13" s="43">
        <v>768</v>
      </c>
      <c r="AJ13" s="43">
        <v>705</v>
      </c>
      <c r="AK13" s="44">
        <v>737</v>
      </c>
      <c r="AL13" s="43">
        <v>556</v>
      </c>
      <c r="AM13" s="43">
        <v>472</v>
      </c>
      <c r="AN13" s="43">
        <v>638</v>
      </c>
      <c r="AO13" s="43">
        <v>573</v>
      </c>
      <c r="AP13" s="43">
        <v>714</v>
      </c>
      <c r="AQ13" s="43">
        <v>578</v>
      </c>
      <c r="AR13" s="43">
        <v>677</v>
      </c>
      <c r="AS13" s="43">
        <v>821</v>
      </c>
      <c r="AT13" s="43">
        <v>718</v>
      </c>
      <c r="AU13" s="43">
        <v>709</v>
      </c>
      <c r="AV13" s="43">
        <v>589</v>
      </c>
      <c r="AW13" s="44">
        <v>850</v>
      </c>
      <c r="AX13" s="45">
        <v>705</v>
      </c>
      <c r="AY13" s="46">
        <v>593</v>
      </c>
      <c r="AZ13" s="46">
        <v>708</v>
      </c>
      <c r="BA13" s="46">
        <v>714</v>
      </c>
      <c r="BB13" s="46">
        <v>679</v>
      </c>
      <c r="BC13" s="46">
        <v>639</v>
      </c>
      <c r="BD13" s="46">
        <v>647</v>
      </c>
      <c r="BE13" s="46">
        <v>757</v>
      </c>
      <c r="BF13" s="46">
        <v>789</v>
      </c>
      <c r="BG13" s="46">
        <v>800</v>
      </c>
      <c r="BH13" s="46">
        <v>742</v>
      </c>
      <c r="BI13" s="44">
        <v>846</v>
      </c>
      <c r="BJ13" s="43">
        <v>685</v>
      </c>
      <c r="BK13" s="43">
        <v>601</v>
      </c>
      <c r="BL13" s="43">
        <v>734</v>
      </c>
      <c r="BM13" s="43">
        <v>682</v>
      </c>
      <c r="BN13" s="43">
        <v>719</v>
      </c>
      <c r="BO13" s="43">
        <v>738</v>
      </c>
      <c r="BP13" s="43">
        <v>846</v>
      </c>
      <c r="BQ13" s="43">
        <v>803</v>
      </c>
      <c r="BR13" s="43">
        <v>676</v>
      </c>
      <c r="BS13" s="43">
        <v>826</v>
      </c>
      <c r="BT13" s="43">
        <v>693</v>
      </c>
      <c r="BU13" s="44">
        <v>758</v>
      </c>
      <c r="BV13" s="47">
        <v>646.051</v>
      </c>
      <c r="BW13" s="48">
        <v>632.475</v>
      </c>
      <c r="BX13" s="48">
        <v>732.789</v>
      </c>
      <c r="BY13" s="48">
        <v>711.425</v>
      </c>
      <c r="BZ13" s="48">
        <v>592.036</v>
      </c>
      <c r="CA13" s="48">
        <v>737.378</v>
      </c>
      <c r="CB13" s="48">
        <v>605.553</v>
      </c>
      <c r="CC13" s="48">
        <v>522.745</v>
      </c>
      <c r="CD13" s="48">
        <v>561.404</v>
      </c>
      <c r="CE13" s="48">
        <v>551.69</v>
      </c>
      <c r="CF13" s="48">
        <v>712.789</v>
      </c>
      <c r="CG13" s="49">
        <v>723.3</v>
      </c>
      <c r="CH13" s="48">
        <v>582.51</v>
      </c>
      <c r="CI13" s="48">
        <v>689.522</v>
      </c>
      <c r="CJ13" s="48">
        <v>690.403</v>
      </c>
      <c r="CK13" s="48">
        <v>570.774</v>
      </c>
      <c r="CL13" s="48">
        <v>606.988</v>
      </c>
      <c r="CM13" s="48">
        <v>606.447</v>
      </c>
      <c r="CN13" s="48">
        <v>701.892</v>
      </c>
      <c r="CO13" s="48">
        <v>581.795</v>
      </c>
      <c r="CP13" s="48">
        <v>412.477</v>
      </c>
      <c r="CQ13" s="48">
        <v>592.275</v>
      </c>
      <c r="CR13" s="48">
        <v>691.755</v>
      </c>
      <c r="CS13" s="48">
        <v>572.893</v>
      </c>
      <c r="CT13" s="47">
        <v>597.354</v>
      </c>
      <c r="CU13" s="48">
        <v>538.74</v>
      </c>
      <c r="CV13" s="48">
        <v>669.159</v>
      </c>
      <c r="CW13" s="48">
        <v>585.053</v>
      </c>
      <c r="CX13" s="48">
        <v>750.017</v>
      </c>
      <c r="CY13" s="48">
        <v>727.054</v>
      </c>
      <c r="CZ13" s="48">
        <v>612.477</v>
      </c>
      <c r="DA13" s="48">
        <v>696.604</v>
      </c>
      <c r="DB13" s="48">
        <v>636.62</v>
      </c>
      <c r="DC13" s="48">
        <v>596.275</v>
      </c>
      <c r="DD13" s="48">
        <v>796.275</v>
      </c>
      <c r="DE13" s="49">
        <v>764.693</v>
      </c>
      <c r="DF13" s="48">
        <v>738.747</v>
      </c>
      <c r="DG13" s="48">
        <v>535.777</v>
      </c>
      <c r="DH13" s="48">
        <v>571.58</v>
      </c>
      <c r="DI13" s="48">
        <v>727.058</v>
      </c>
      <c r="DJ13" s="48">
        <v>511.484</v>
      </c>
      <c r="DK13" s="48">
        <v>687.738</v>
      </c>
      <c r="DL13" s="48">
        <v>484.265</v>
      </c>
      <c r="DM13" s="48">
        <v>538.738</v>
      </c>
      <c r="DN13" s="48">
        <v>632.235</v>
      </c>
      <c r="DO13" s="48">
        <v>631.173</v>
      </c>
      <c r="DP13" s="48">
        <v>559.748</v>
      </c>
      <c r="DQ13" s="49">
        <v>709.109</v>
      </c>
      <c r="DR13" s="48">
        <v>778.402</v>
      </c>
      <c r="DS13" s="48">
        <v>751.964</v>
      </c>
      <c r="DT13" s="48">
        <v>572.046</v>
      </c>
      <c r="DU13" s="48">
        <v>725.978</v>
      </c>
      <c r="DV13" s="48">
        <v>879.718</v>
      </c>
      <c r="DW13" s="48">
        <v>909.827</v>
      </c>
      <c r="DX13" s="48">
        <v>682.576</v>
      </c>
      <c r="DY13" s="48">
        <v>760.778</v>
      </c>
      <c r="DZ13" s="48">
        <v>636.505</v>
      </c>
      <c r="EA13" s="48">
        <v>784.682</v>
      </c>
      <c r="EB13" s="48">
        <v>717.703</v>
      </c>
      <c r="EC13" s="49">
        <v>767.512</v>
      </c>
      <c r="ED13" s="48">
        <v>646.157</v>
      </c>
      <c r="EE13" s="48">
        <v>708.214</v>
      </c>
      <c r="EF13" s="48">
        <v>697.975</v>
      </c>
      <c r="EG13" s="48">
        <v>527.84</v>
      </c>
      <c r="EH13" s="49">
        <v>556.19</v>
      </c>
      <c r="EI13" s="115">
        <f t="shared" si="0"/>
        <v>5.370945741133681</v>
      </c>
    </row>
    <row r="14" spans="1:139" s="17" customFormat="1" ht="21.75" customHeight="1">
      <c r="A14" s="28" t="s">
        <v>28</v>
      </c>
      <c r="B14" s="29">
        <v>75.711</v>
      </c>
      <c r="C14" s="29">
        <v>63.225</v>
      </c>
      <c r="D14" s="29">
        <v>115.274</v>
      </c>
      <c r="E14" s="29">
        <v>72.959</v>
      </c>
      <c r="F14" s="29">
        <v>96.06</v>
      </c>
      <c r="G14" s="29">
        <v>64.101</v>
      </c>
      <c r="H14" s="29">
        <v>111.012</v>
      </c>
      <c r="I14" s="29">
        <v>105.732</v>
      </c>
      <c r="J14" s="29">
        <v>90.4</v>
      </c>
      <c r="K14" s="29">
        <v>70.15</v>
      </c>
      <c r="L14" s="29">
        <v>71.643</v>
      </c>
      <c r="M14" s="50">
        <v>82.57</v>
      </c>
      <c r="N14" s="29">
        <v>22.49</v>
      </c>
      <c r="O14" s="29">
        <v>58.381</v>
      </c>
      <c r="P14" s="29">
        <v>26.667</v>
      </c>
      <c r="Q14" s="29">
        <v>17.208</v>
      </c>
      <c r="R14" s="29">
        <v>41.725</v>
      </c>
      <c r="S14" s="29">
        <v>82.475</v>
      </c>
      <c r="T14" s="29">
        <v>36.791</v>
      </c>
      <c r="U14" s="29">
        <v>43.744</v>
      </c>
      <c r="V14" s="29">
        <v>29.127</v>
      </c>
      <c r="W14" s="29">
        <v>36.627</v>
      </c>
      <c r="X14" s="29">
        <v>46.368</v>
      </c>
      <c r="Y14" s="50">
        <v>52.951</v>
      </c>
      <c r="Z14" s="29">
        <v>60</v>
      </c>
      <c r="AA14" s="29">
        <v>71</v>
      </c>
      <c r="AB14" s="29">
        <v>55</v>
      </c>
      <c r="AC14" s="29">
        <v>100</v>
      </c>
      <c r="AD14" s="29">
        <v>84</v>
      </c>
      <c r="AE14" s="29">
        <v>143</v>
      </c>
      <c r="AF14" s="29">
        <v>150</v>
      </c>
      <c r="AG14" s="29">
        <v>103</v>
      </c>
      <c r="AH14" s="29">
        <v>76</v>
      </c>
      <c r="AI14" s="29">
        <v>44</v>
      </c>
      <c r="AJ14" s="29">
        <v>117</v>
      </c>
      <c r="AK14" s="50">
        <v>132</v>
      </c>
      <c r="AL14" s="29">
        <v>152</v>
      </c>
      <c r="AM14" s="29">
        <v>144</v>
      </c>
      <c r="AN14" s="29">
        <v>129</v>
      </c>
      <c r="AO14" s="29">
        <v>106</v>
      </c>
      <c r="AP14" s="29">
        <v>91</v>
      </c>
      <c r="AQ14" s="29">
        <v>128</v>
      </c>
      <c r="AR14" s="29">
        <v>100</v>
      </c>
      <c r="AS14" s="29">
        <v>105</v>
      </c>
      <c r="AT14" s="29">
        <v>85</v>
      </c>
      <c r="AU14" s="29">
        <v>116</v>
      </c>
      <c r="AV14" s="29">
        <v>143</v>
      </c>
      <c r="AW14" s="50">
        <v>240</v>
      </c>
      <c r="AX14" s="51">
        <v>76</v>
      </c>
      <c r="AY14" s="52">
        <v>105</v>
      </c>
      <c r="AZ14" s="52">
        <v>141</v>
      </c>
      <c r="BA14" s="52">
        <v>139</v>
      </c>
      <c r="BB14" s="52">
        <v>61</v>
      </c>
      <c r="BC14" s="52">
        <v>127</v>
      </c>
      <c r="BD14" s="52">
        <v>81</v>
      </c>
      <c r="BE14" s="52">
        <v>115</v>
      </c>
      <c r="BF14" s="52">
        <v>109</v>
      </c>
      <c r="BG14" s="52">
        <v>164</v>
      </c>
      <c r="BH14" s="52">
        <v>95</v>
      </c>
      <c r="BI14" s="50">
        <v>148</v>
      </c>
      <c r="BJ14" s="29">
        <v>130</v>
      </c>
      <c r="BK14" s="29">
        <v>113</v>
      </c>
      <c r="BL14" s="29">
        <v>113</v>
      </c>
      <c r="BM14" s="29">
        <v>99</v>
      </c>
      <c r="BN14" s="29">
        <v>79</v>
      </c>
      <c r="BO14" s="29">
        <v>66</v>
      </c>
      <c r="BP14" s="29">
        <v>75</v>
      </c>
      <c r="BQ14" s="29">
        <v>91</v>
      </c>
      <c r="BR14" s="29">
        <v>94</v>
      </c>
      <c r="BS14" s="29">
        <v>79</v>
      </c>
      <c r="BT14" s="29">
        <v>80</v>
      </c>
      <c r="BU14" s="50">
        <v>137</v>
      </c>
      <c r="BV14" s="53">
        <v>91.043</v>
      </c>
      <c r="BW14" s="54">
        <v>70.15</v>
      </c>
      <c r="BX14" s="54">
        <v>99.641</v>
      </c>
      <c r="BY14" s="54">
        <v>75.588</v>
      </c>
      <c r="BZ14" s="54">
        <v>58.561</v>
      </c>
      <c r="CA14" s="54">
        <v>109.229</v>
      </c>
      <c r="CB14" s="54">
        <v>103.852</v>
      </c>
      <c r="CC14" s="54">
        <v>81.721</v>
      </c>
      <c r="CD14" s="54">
        <v>108.771</v>
      </c>
      <c r="CE14" s="54">
        <v>67.448</v>
      </c>
      <c r="CF14" s="54">
        <v>71.966</v>
      </c>
      <c r="CG14" s="55">
        <v>149.604</v>
      </c>
      <c r="CH14" s="54">
        <v>22.513</v>
      </c>
      <c r="CI14" s="54">
        <v>22.119</v>
      </c>
      <c r="CJ14" s="54">
        <v>58.635</v>
      </c>
      <c r="CK14" s="54">
        <v>28.652</v>
      </c>
      <c r="CL14" s="54">
        <v>22.686</v>
      </c>
      <c r="CM14" s="54">
        <v>106.146</v>
      </c>
      <c r="CN14" s="54">
        <v>72.962</v>
      </c>
      <c r="CO14" s="54">
        <v>45.869</v>
      </c>
      <c r="CP14" s="54">
        <v>43.79</v>
      </c>
      <c r="CQ14" s="54">
        <v>65.808</v>
      </c>
      <c r="CR14" s="54">
        <v>17.672</v>
      </c>
      <c r="CS14" s="54">
        <v>43.27</v>
      </c>
      <c r="CT14" s="53">
        <v>24.472</v>
      </c>
      <c r="CU14" s="54">
        <v>19.262</v>
      </c>
      <c r="CV14" s="54">
        <v>30.305</v>
      </c>
      <c r="CW14" s="54">
        <v>55.148</v>
      </c>
      <c r="CX14" s="54">
        <v>47.158</v>
      </c>
      <c r="CY14" s="54">
        <v>75.233</v>
      </c>
      <c r="CZ14" s="54">
        <v>70.204</v>
      </c>
      <c r="DA14" s="54">
        <v>51.538</v>
      </c>
      <c r="DB14" s="54">
        <v>58.446</v>
      </c>
      <c r="DC14" s="54">
        <v>80.696</v>
      </c>
      <c r="DD14" s="54">
        <v>75.143</v>
      </c>
      <c r="DE14" s="55">
        <v>103.013</v>
      </c>
      <c r="DF14" s="54">
        <v>57.994</v>
      </c>
      <c r="DG14" s="54">
        <v>74.089</v>
      </c>
      <c r="DH14" s="54">
        <v>111.272</v>
      </c>
      <c r="DI14" s="54">
        <v>82.444</v>
      </c>
      <c r="DJ14" s="54">
        <v>107.919</v>
      </c>
      <c r="DK14" s="54">
        <v>70.907</v>
      </c>
      <c r="DL14" s="54">
        <v>25.769</v>
      </c>
      <c r="DM14" s="54">
        <v>39.145</v>
      </c>
      <c r="DN14" s="54">
        <v>43.063</v>
      </c>
      <c r="DO14" s="54">
        <v>46.637</v>
      </c>
      <c r="DP14" s="54">
        <v>44.907</v>
      </c>
      <c r="DQ14" s="55">
        <v>43.441</v>
      </c>
      <c r="DR14" s="54">
        <v>82.312</v>
      </c>
      <c r="DS14" s="54">
        <v>33.075</v>
      </c>
      <c r="DT14" s="54">
        <v>58.189</v>
      </c>
      <c r="DU14" s="54">
        <v>49.013</v>
      </c>
      <c r="DV14" s="54">
        <v>59.843</v>
      </c>
      <c r="DW14" s="54">
        <v>45.043</v>
      </c>
      <c r="DX14" s="54">
        <v>33.748</v>
      </c>
      <c r="DY14" s="54">
        <v>63.849</v>
      </c>
      <c r="DZ14" s="54">
        <v>38.665</v>
      </c>
      <c r="EA14" s="54">
        <v>66.751</v>
      </c>
      <c r="EB14" s="54">
        <v>81.136</v>
      </c>
      <c r="EC14" s="55">
        <v>59.159</v>
      </c>
      <c r="ED14" s="54">
        <v>74.45</v>
      </c>
      <c r="EE14" s="54">
        <v>50.814</v>
      </c>
      <c r="EF14" s="54">
        <v>79.383</v>
      </c>
      <c r="EG14" s="54">
        <v>38.177</v>
      </c>
      <c r="EH14" s="55">
        <v>30.079</v>
      </c>
      <c r="EI14" s="113">
        <f t="shared" si="0"/>
        <v>-21.21172433664248</v>
      </c>
    </row>
    <row r="15" spans="1:139" s="17" customFormat="1" ht="21.75" customHeight="1">
      <c r="A15" s="56" t="s">
        <v>29</v>
      </c>
      <c r="B15" s="57">
        <v>2178.041</v>
      </c>
      <c r="C15" s="57">
        <v>1999.501</v>
      </c>
      <c r="D15" s="57">
        <v>2157.547</v>
      </c>
      <c r="E15" s="57">
        <v>2239.881</v>
      </c>
      <c r="F15" s="57">
        <v>2240.067</v>
      </c>
      <c r="G15" s="57">
        <v>2123.028</v>
      </c>
      <c r="H15" s="57">
        <v>2213.095</v>
      </c>
      <c r="I15" s="57">
        <v>2308.4</v>
      </c>
      <c r="J15" s="57">
        <v>2244.132</v>
      </c>
      <c r="K15" s="57">
        <v>2247.802</v>
      </c>
      <c r="L15" s="57">
        <v>2055.209</v>
      </c>
      <c r="M15" s="57">
        <v>2193.517</v>
      </c>
      <c r="N15" s="58">
        <v>2102.952</v>
      </c>
      <c r="O15" s="59">
        <v>1949.064</v>
      </c>
      <c r="P15" s="59">
        <v>2238.002</v>
      </c>
      <c r="Q15" s="59">
        <v>2076.291</v>
      </c>
      <c r="R15" s="59">
        <v>2181.888</v>
      </c>
      <c r="S15" s="59">
        <v>2203.266</v>
      </c>
      <c r="T15" s="59">
        <v>2357.12</v>
      </c>
      <c r="U15" s="59">
        <v>2441.311</v>
      </c>
      <c r="V15" s="59">
        <v>2418.174</v>
      </c>
      <c r="W15" s="59">
        <v>2434.747</v>
      </c>
      <c r="X15" s="59">
        <v>2162.414</v>
      </c>
      <c r="Y15" s="60">
        <v>2451.077</v>
      </c>
      <c r="Z15" s="57">
        <v>2500.763</v>
      </c>
      <c r="AA15" s="57">
        <v>2172.337</v>
      </c>
      <c r="AB15" s="57">
        <v>2278.778</v>
      </c>
      <c r="AC15" s="57">
        <v>2372.167</v>
      </c>
      <c r="AD15" s="57">
        <v>2452.68</v>
      </c>
      <c r="AE15" s="57">
        <v>2343.848</v>
      </c>
      <c r="AF15" s="57">
        <v>2378.113</v>
      </c>
      <c r="AG15" s="57">
        <v>2365.971</v>
      </c>
      <c r="AH15" s="57">
        <v>2212.049</v>
      </c>
      <c r="AI15" s="57">
        <v>2445.078</v>
      </c>
      <c r="AJ15" s="57">
        <v>2170.263</v>
      </c>
      <c r="AK15" s="57">
        <v>2292.573</v>
      </c>
      <c r="AL15" s="58">
        <v>2123.33</v>
      </c>
      <c r="AM15" s="59">
        <v>1936.566</v>
      </c>
      <c r="AN15" s="59">
        <v>2097.748</v>
      </c>
      <c r="AO15" s="59">
        <v>1854.489</v>
      </c>
      <c r="AP15" s="59">
        <v>2115</v>
      </c>
      <c r="AQ15" s="59">
        <v>2149.622</v>
      </c>
      <c r="AR15" s="59">
        <v>2361.876</v>
      </c>
      <c r="AS15" s="59">
        <v>2391.591</v>
      </c>
      <c r="AT15" s="59">
        <v>2296.826</v>
      </c>
      <c r="AU15" s="59">
        <v>2482.535</v>
      </c>
      <c r="AV15" s="59">
        <v>2320.969</v>
      </c>
      <c r="AW15" s="60">
        <v>2214.319</v>
      </c>
      <c r="AX15" s="58">
        <v>2293.366</v>
      </c>
      <c r="AY15" s="59">
        <v>2073.46</v>
      </c>
      <c r="AZ15" s="59">
        <v>2375.179</v>
      </c>
      <c r="BA15" s="59">
        <v>2409.201</v>
      </c>
      <c r="BB15" s="59">
        <v>2497.984</v>
      </c>
      <c r="BC15" s="59">
        <v>2285.293</v>
      </c>
      <c r="BD15" s="59">
        <v>2337.139</v>
      </c>
      <c r="BE15" s="59">
        <v>2461.266</v>
      </c>
      <c r="BF15" s="59">
        <v>2441.65</v>
      </c>
      <c r="BG15" s="59">
        <v>2494.033</v>
      </c>
      <c r="BH15" s="59">
        <v>2470.478</v>
      </c>
      <c r="BI15" s="60">
        <v>2432.557</v>
      </c>
      <c r="BJ15" s="59">
        <v>2375.799</v>
      </c>
      <c r="BK15" s="59">
        <v>2176.177</v>
      </c>
      <c r="BL15" s="59">
        <v>2448.406</v>
      </c>
      <c r="BM15" s="59">
        <v>2361.357</v>
      </c>
      <c r="BN15" s="59">
        <v>2246.431</v>
      </c>
      <c r="BO15" s="59">
        <v>2379.624</v>
      </c>
      <c r="BP15" s="59">
        <v>2483.175</v>
      </c>
      <c r="BQ15" s="59">
        <v>2360.514</v>
      </c>
      <c r="BR15" s="59">
        <v>2535.17</v>
      </c>
      <c r="BS15" s="59">
        <v>2560.752</v>
      </c>
      <c r="BT15" s="59">
        <v>2350.187</v>
      </c>
      <c r="BU15" s="59">
        <v>2440.958</v>
      </c>
      <c r="BV15" s="58">
        <v>2451.106</v>
      </c>
      <c r="BW15" s="59">
        <v>2200.532</v>
      </c>
      <c r="BX15" s="59">
        <v>2355.977</v>
      </c>
      <c r="BY15" s="59">
        <v>2382.641</v>
      </c>
      <c r="BZ15" s="59">
        <v>2295.396</v>
      </c>
      <c r="CA15" s="59">
        <v>2277.06</v>
      </c>
      <c r="CB15" s="59">
        <v>1879.477</v>
      </c>
      <c r="CC15" s="59">
        <v>1926.313</v>
      </c>
      <c r="CD15" s="59">
        <v>1906.233</v>
      </c>
      <c r="CE15" s="59">
        <v>2193.394</v>
      </c>
      <c r="CF15" s="59">
        <v>2179.277</v>
      </c>
      <c r="CG15" s="60">
        <v>2232.93</v>
      </c>
      <c r="CH15" s="59">
        <v>2184.244</v>
      </c>
      <c r="CI15" s="59">
        <v>2171.414</v>
      </c>
      <c r="CJ15" s="59">
        <v>2095.206</v>
      </c>
      <c r="CK15" s="59">
        <v>1763.846</v>
      </c>
      <c r="CL15" s="59">
        <v>1723.938</v>
      </c>
      <c r="CM15" s="59">
        <v>1687.461</v>
      </c>
      <c r="CN15" s="59">
        <v>2004.033</v>
      </c>
      <c r="CO15" s="59">
        <v>2138.598</v>
      </c>
      <c r="CP15" s="59">
        <v>2003.657</v>
      </c>
      <c r="CQ15" s="59">
        <v>2168.476</v>
      </c>
      <c r="CR15" s="59">
        <v>2347.576</v>
      </c>
      <c r="CS15" s="59">
        <v>2355.48</v>
      </c>
      <c r="CT15" s="58">
        <v>2431.003</v>
      </c>
      <c r="CU15" s="59">
        <v>2251.568</v>
      </c>
      <c r="CV15" s="59">
        <v>2179.484</v>
      </c>
      <c r="CW15" s="59">
        <v>2322.745</v>
      </c>
      <c r="CX15" s="59">
        <v>2415.616</v>
      </c>
      <c r="CY15" s="59">
        <v>2383.874</v>
      </c>
      <c r="CZ15" s="59">
        <v>2470.382</v>
      </c>
      <c r="DA15" s="59">
        <v>2538.154</v>
      </c>
      <c r="DB15" s="59">
        <v>2483.77</v>
      </c>
      <c r="DC15" s="59">
        <v>2281.869</v>
      </c>
      <c r="DD15" s="59">
        <v>2413.162</v>
      </c>
      <c r="DE15" s="60">
        <v>2338.453</v>
      </c>
      <c r="DF15" s="59">
        <v>2309.389</v>
      </c>
      <c r="DG15" s="59">
        <v>2105.566</v>
      </c>
      <c r="DH15" s="59">
        <v>2282.074</v>
      </c>
      <c r="DI15" s="59">
        <v>2335.645</v>
      </c>
      <c r="DJ15" s="59">
        <v>2269.757</v>
      </c>
      <c r="DK15" s="59">
        <v>2296.736</v>
      </c>
      <c r="DL15" s="59">
        <v>2173.982</v>
      </c>
      <c r="DM15" s="59">
        <v>2234.425</v>
      </c>
      <c r="DN15" s="59">
        <v>2174.346</v>
      </c>
      <c r="DO15" s="59">
        <v>2293.918</v>
      </c>
      <c r="DP15" s="59">
        <v>2114.857</v>
      </c>
      <c r="DQ15" s="60">
        <v>2222.621</v>
      </c>
      <c r="DR15" s="59">
        <v>2212.518</v>
      </c>
      <c r="DS15" s="59">
        <v>2015.438</v>
      </c>
      <c r="DT15" s="59">
        <v>2155.534</v>
      </c>
      <c r="DU15" s="59">
        <v>2149.724</v>
      </c>
      <c r="DV15" s="59">
        <v>2199.877</v>
      </c>
      <c r="DW15" s="59">
        <v>2049.716</v>
      </c>
      <c r="DX15" s="59">
        <v>2167.393</v>
      </c>
      <c r="DY15" s="59">
        <v>2123.295</v>
      </c>
      <c r="DZ15" s="59">
        <v>2156.705</v>
      </c>
      <c r="EA15" s="59">
        <v>2082.951</v>
      </c>
      <c r="EB15" s="59">
        <v>2210.101</v>
      </c>
      <c r="EC15" s="60">
        <v>2195.358</v>
      </c>
      <c r="ED15" s="59">
        <v>2120.827</v>
      </c>
      <c r="EE15" s="59">
        <v>2116.854</v>
      </c>
      <c r="EF15" s="59">
        <v>2235.06</v>
      </c>
      <c r="EG15" s="59">
        <v>2098.754</v>
      </c>
      <c r="EH15" s="60">
        <v>2115.817</v>
      </c>
      <c r="EI15" s="116">
        <f t="shared" si="0"/>
        <v>0.81300619319844</v>
      </c>
    </row>
    <row r="16" spans="1:139" s="17" customFormat="1" ht="21.75" customHeight="1">
      <c r="A16" s="61" t="s">
        <v>30</v>
      </c>
      <c r="B16" s="19">
        <f aca="true" t="shared" si="23" ref="B16:M16">+B17+B20</f>
        <v>1905.819</v>
      </c>
      <c r="C16" s="19">
        <f t="shared" si="23"/>
        <v>1791.6190000000001</v>
      </c>
      <c r="D16" s="19">
        <f t="shared" si="23"/>
        <v>2062.865</v>
      </c>
      <c r="E16" s="19">
        <f t="shared" si="23"/>
        <v>2074.205</v>
      </c>
      <c r="F16" s="19">
        <f t="shared" si="23"/>
        <v>2193.013</v>
      </c>
      <c r="G16" s="19">
        <f t="shared" si="23"/>
        <v>2123.3329999999996</v>
      </c>
      <c r="H16" s="19">
        <f t="shared" si="23"/>
        <v>2095.949</v>
      </c>
      <c r="I16" s="19">
        <f t="shared" si="23"/>
        <v>2226.363</v>
      </c>
      <c r="J16" s="19">
        <f t="shared" si="23"/>
        <v>2111.7650000000003</v>
      </c>
      <c r="K16" s="19">
        <f t="shared" si="23"/>
        <v>2140.947</v>
      </c>
      <c r="L16" s="19">
        <f t="shared" si="23"/>
        <v>1940.644</v>
      </c>
      <c r="M16" s="19">
        <f t="shared" si="23"/>
        <v>1720.766</v>
      </c>
      <c r="N16" s="20">
        <f>+N17+N20</f>
        <v>1842.541</v>
      </c>
      <c r="O16" s="21">
        <f>+O17+O20</f>
        <v>1873.3529999999998</v>
      </c>
      <c r="P16" s="21">
        <f>+P17+P20</f>
        <v>1985.301</v>
      </c>
      <c r="Q16" s="21">
        <f>+Q17+Q20</f>
        <v>1879.1399999999999</v>
      </c>
      <c r="R16" s="21">
        <f>+R17+R20</f>
        <v>1962.3020000000001</v>
      </c>
      <c r="S16" s="21">
        <f aca="true" t="shared" si="24" ref="S16:X16">+S17+S20</f>
        <v>1628.9799999999998</v>
      </c>
      <c r="T16" s="21">
        <f t="shared" si="24"/>
        <v>1848.438</v>
      </c>
      <c r="U16" s="21">
        <f t="shared" si="24"/>
        <v>1720.554</v>
      </c>
      <c r="V16" s="21">
        <f t="shared" si="24"/>
        <v>1867.118</v>
      </c>
      <c r="W16" s="21">
        <f t="shared" si="24"/>
        <v>1913.1870000000001</v>
      </c>
      <c r="X16" s="21">
        <f t="shared" si="24"/>
        <v>1668.0949999999998</v>
      </c>
      <c r="Y16" s="22">
        <f>+Y17+Y20</f>
        <v>1519.829</v>
      </c>
      <c r="Z16" s="19">
        <f aca="true" t="shared" si="25" ref="Z16:AK16">+Z17+Z20</f>
        <v>1677</v>
      </c>
      <c r="AA16" s="19">
        <f t="shared" si="25"/>
        <v>1565</v>
      </c>
      <c r="AB16" s="19">
        <f t="shared" si="25"/>
        <v>1934</v>
      </c>
      <c r="AC16" s="19">
        <f t="shared" si="25"/>
        <v>1550</v>
      </c>
      <c r="AD16" s="19">
        <f t="shared" si="25"/>
        <v>1523</v>
      </c>
      <c r="AE16" s="19">
        <f t="shared" si="25"/>
        <v>1477</v>
      </c>
      <c r="AF16" s="19">
        <f t="shared" si="25"/>
        <v>1433</v>
      </c>
      <c r="AG16" s="19">
        <f t="shared" si="25"/>
        <v>1576</v>
      </c>
      <c r="AH16" s="19">
        <f t="shared" si="25"/>
        <v>1488</v>
      </c>
      <c r="AI16" s="19">
        <f t="shared" si="25"/>
        <v>1453</v>
      </c>
      <c r="AJ16" s="19">
        <f t="shared" si="25"/>
        <v>1372</v>
      </c>
      <c r="AK16" s="19">
        <f t="shared" si="25"/>
        <v>1125</v>
      </c>
      <c r="AL16" s="20">
        <f>+AL17+AL20</f>
        <v>1246</v>
      </c>
      <c r="AM16" s="21">
        <f>+AM17+AM20</f>
        <v>1292</v>
      </c>
      <c r="AN16" s="21">
        <f>+AN17+AN20</f>
        <v>1496</v>
      </c>
      <c r="AO16" s="21">
        <f>+AO17+AO20</f>
        <v>1404</v>
      </c>
      <c r="AP16" s="21">
        <f>+AP17+AP20</f>
        <v>1391</v>
      </c>
      <c r="AQ16" s="21">
        <f aca="true" t="shared" si="26" ref="AQ16:AV16">+AQ17+AQ20</f>
        <v>1509</v>
      </c>
      <c r="AR16" s="21">
        <f t="shared" si="26"/>
        <v>1415</v>
      </c>
      <c r="AS16" s="21">
        <f t="shared" si="26"/>
        <v>1505</v>
      </c>
      <c r="AT16" s="21">
        <f t="shared" si="26"/>
        <v>1506</v>
      </c>
      <c r="AU16" s="21">
        <f t="shared" si="26"/>
        <v>1409</v>
      </c>
      <c r="AV16" s="21">
        <f t="shared" si="26"/>
        <v>1385</v>
      </c>
      <c r="AW16" s="22">
        <f>+AW17+AW20</f>
        <v>1270</v>
      </c>
      <c r="AX16" s="20">
        <f aca="true" t="shared" si="27" ref="AX16:BI16">+AX17+AX20</f>
        <v>1265</v>
      </c>
      <c r="AY16" s="21">
        <f t="shared" si="27"/>
        <v>1271</v>
      </c>
      <c r="AZ16" s="21">
        <f t="shared" si="27"/>
        <v>1520</v>
      </c>
      <c r="BA16" s="21">
        <f t="shared" si="27"/>
        <v>1233</v>
      </c>
      <c r="BB16" s="21">
        <f t="shared" si="27"/>
        <v>1432</v>
      </c>
      <c r="BC16" s="21">
        <f>+BC17+BC20</f>
        <v>1518</v>
      </c>
      <c r="BD16" s="21">
        <f>+BD17+BD20</f>
        <v>1456</v>
      </c>
      <c r="BE16" s="21">
        <f>+BE17+BE20</f>
        <v>1579</v>
      </c>
      <c r="BF16" s="21">
        <f>+BF17+BF20</f>
        <v>1572</v>
      </c>
      <c r="BG16" s="21">
        <f>+BG17+BG20</f>
        <v>1497</v>
      </c>
      <c r="BH16" s="21">
        <f t="shared" si="27"/>
        <v>1469</v>
      </c>
      <c r="BI16" s="22">
        <f t="shared" si="27"/>
        <v>1435</v>
      </c>
      <c r="BJ16" s="21">
        <f aca="true" t="shared" si="28" ref="BJ16:BU16">BJ17+BJ20</f>
        <v>1472</v>
      </c>
      <c r="BK16" s="21">
        <f t="shared" si="28"/>
        <v>1465</v>
      </c>
      <c r="BL16" s="21">
        <f t="shared" si="28"/>
        <v>1636</v>
      </c>
      <c r="BM16" s="21">
        <f t="shared" si="28"/>
        <v>1543</v>
      </c>
      <c r="BN16" s="21">
        <f t="shared" si="28"/>
        <v>1186</v>
      </c>
      <c r="BO16" s="21">
        <f t="shared" si="28"/>
        <v>1818</v>
      </c>
      <c r="BP16" s="21">
        <f t="shared" si="28"/>
        <v>1675</v>
      </c>
      <c r="BQ16" s="21">
        <f t="shared" si="28"/>
        <v>1759</v>
      </c>
      <c r="BR16" s="21">
        <f>BR17+BR20</f>
        <v>1708</v>
      </c>
      <c r="BS16" s="21">
        <f t="shared" si="28"/>
        <v>1650</v>
      </c>
      <c r="BT16" s="21">
        <f t="shared" si="28"/>
        <v>1588</v>
      </c>
      <c r="BU16" s="21">
        <f t="shared" si="28"/>
        <v>1420</v>
      </c>
      <c r="BV16" s="20">
        <f aca="true" t="shared" si="29" ref="BV16:CH16">BV17+BV20</f>
        <v>1443.115</v>
      </c>
      <c r="BW16" s="21">
        <f t="shared" si="29"/>
        <v>1519.6789999999999</v>
      </c>
      <c r="BX16" s="21">
        <f t="shared" si="29"/>
        <v>1665.496</v>
      </c>
      <c r="BY16" s="21">
        <f t="shared" si="29"/>
        <v>1516.2820000000002</v>
      </c>
      <c r="BZ16" s="21">
        <f t="shared" si="29"/>
        <v>1556.8480000000002</v>
      </c>
      <c r="CA16" s="21">
        <f aca="true" t="shared" si="30" ref="CA16:CF16">CA17+CA20</f>
        <v>1578.172</v>
      </c>
      <c r="CB16" s="21">
        <f t="shared" si="30"/>
        <v>1564.081</v>
      </c>
      <c r="CC16" s="21">
        <f t="shared" si="30"/>
        <v>1637.925</v>
      </c>
      <c r="CD16" s="21">
        <f t="shared" si="30"/>
        <v>1612.146</v>
      </c>
      <c r="CE16" s="21">
        <f t="shared" si="30"/>
        <v>1653.774</v>
      </c>
      <c r="CF16" s="21">
        <f t="shared" si="30"/>
        <v>1623.963</v>
      </c>
      <c r="CG16" s="22">
        <f t="shared" si="29"/>
        <v>1427.462</v>
      </c>
      <c r="CH16" s="21">
        <f t="shared" si="29"/>
        <v>1546.72</v>
      </c>
      <c r="CI16" s="21">
        <f aca="true" t="shared" si="31" ref="CI16:CQ16">CI17+CI20</f>
        <v>1567.1200000000001</v>
      </c>
      <c r="CJ16" s="21">
        <f t="shared" si="31"/>
        <v>1511.75</v>
      </c>
      <c r="CK16" s="21">
        <f t="shared" si="31"/>
        <v>991.46</v>
      </c>
      <c r="CL16" s="21">
        <f t="shared" si="31"/>
        <v>1216.707</v>
      </c>
      <c r="CM16" s="21">
        <f t="shared" si="31"/>
        <v>1571.4470000000001</v>
      </c>
      <c r="CN16" s="21">
        <f>CN17+CN20</f>
        <v>1761.767</v>
      </c>
      <c r="CO16" s="21">
        <f>CO17+CO20</f>
        <v>1777.3870000000002</v>
      </c>
      <c r="CP16" s="21">
        <f t="shared" si="31"/>
        <v>1887.468</v>
      </c>
      <c r="CQ16" s="21">
        <f t="shared" si="31"/>
        <v>1941.8880000000001</v>
      </c>
      <c r="CR16" s="21">
        <f>CR17+CR20</f>
        <v>1848.7060000000001</v>
      </c>
      <c r="CS16" s="21">
        <f>CS17+CS20</f>
        <v>1839.565</v>
      </c>
      <c r="CT16" s="20">
        <f>CT17+CT20</f>
        <v>1938.4180000000001</v>
      </c>
      <c r="CU16" s="21">
        <f>CU17+CU20</f>
        <v>1883.565</v>
      </c>
      <c r="CV16" s="21">
        <f>CV17+CV20</f>
        <v>2074.47</v>
      </c>
      <c r="CW16" s="21">
        <f aca="true" t="shared" si="32" ref="CW16:DD16">CW17+CW20</f>
        <v>1926.9519999999998</v>
      </c>
      <c r="CX16" s="21">
        <f t="shared" si="32"/>
        <v>2105.8830000000003</v>
      </c>
      <c r="CY16" s="21">
        <f t="shared" si="32"/>
        <v>2080.256</v>
      </c>
      <c r="CZ16" s="21">
        <f t="shared" si="32"/>
        <v>1899.06</v>
      </c>
      <c r="DA16" s="21">
        <f t="shared" si="32"/>
        <v>1871.964</v>
      </c>
      <c r="DB16" s="21">
        <f t="shared" si="32"/>
        <v>1818.833</v>
      </c>
      <c r="DC16" s="21">
        <f t="shared" si="32"/>
        <v>1677.172</v>
      </c>
      <c r="DD16" s="21">
        <f t="shared" si="32"/>
        <v>1615.964</v>
      </c>
      <c r="DE16" s="22">
        <f>DE17+DE20</f>
        <v>1410.371</v>
      </c>
      <c r="DF16" s="21">
        <f>DF17+DF20</f>
        <v>1485.6380000000001</v>
      </c>
      <c r="DG16" s="21">
        <f>DG17+DG20</f>
        <v>1563.503</v>
      </c>
      <c r="DH16" s="21">
        <f>DH17+DH20</f>
        <v>1861.4399999999998</v>
      </c>
      <c r="DI16" s="21">
        <f>DI17+DI20</f>
        <v>1751.33</v>
      </c>
      <c r="DJ16" s="21">
        <f aca="true" t="shared" si="33" ref="DJ16:DQ16">DJ17+DJ20</f>
        <v>1778.6399999999999</v>
      </c>
      <c r="DK16" s="21">
        <f t="shared" si="33"/>
        <v>1767.435</v>
      </c>
      <c r="DL16" s="21">
        <f t="shared" si="33"/>
        <v>1741.955</v>
      </c>
      <c r="DM16" s="21">
        <f t="shared" si="33"/>
        <v>1824.69</v>
      </c>
      <c r="DN16" s="21">
        <f t="shared" si="33"/>
        <v>1827.849</v>
      </c>
      <c r="DO16" s="21">
        <f t="shared" si="33"/>
        <v>1703.31</v>
      </c>
      <c r="DP16" s="21">
        <f t="shared" si="33"/>
        <v>1641.088</v>
      </c>
      <c r="DQ16" s="22">
        <f t="shared" si="33"/>
        <v>1379.2820000000002</v>
      </c>
      <c r="DR16" s="21">
        <f aca="true" t="shared" si="34" ref="DR16:DZ16">DR17+DR20</f>
        <v>1588.215</v>
      </c>
      <c r="DS16" s="21">
        <f t="shared" si="34"/>
        <v>1469.5359999999998</v>
      </c>
      <c r="DT16" s="21">
        <f t="shared" si="34"/>
        <v>1822.478</v>
      </c>
      <c r="DU16" s="21">
        <f t="shared" si="34"/>
        <v>1584.433</v>
      </c>
      <c r="DV16" s="21">
        <f t="shared" si="34"/>
        <v>1703.964</v>
      </c>
      <c r="DW16" s="21">
        <f t="shared" si="34"/>
        <v>1639.4319999999998</v>
      </c>
      <c r="DX16" s="21">
        <f t="shared" si="34"/>
        <v>1613.771</v>
      </c>
      <c r="DY16" s="21">
        <f t="shared" si="34"/>
        <v>1716.394</v>
      </c>
      <c r="DZ16" s="21">
        <f t="shared" si="34"/>
        <v>1657.803</v>
      </c>
      <c r="EA16" s="21">
        <f aca="true" t="shared" si="35" ref="EA16:EH16">EA17+EA20</f>
        <v>1650.9160000000002</v>
      </c>
      <c r="EB16" s="21">
        <f t="shared" si="35"/>
        <v>1626.346</v>
      </c>
      <c r="EC16" s="22">
        <f t="shared" si="35"/>
        <v>1463.505</v>
      </c>
      <c r="ED16" s="21">
        <f t="shared" si="35"/>
        <v>1613.413</v>
      </c>
      <c r="EE16" s="21">
        <f t="shared" si="35"/>
        <v>1573.4080000000001</v>
      </c>
      <c r="EF16" s="21">
        <f>EF17+EF20</f>
        <v>1696.932</v>
      </c>
      <c r="EG16" s="21">
        <f>EG17+EG20</f>
        <v>1725.596</v>
      </c>
      <c r="EH16" s="22">
        <f t="shared" si="35"/>
        <v>1710.7869999999998</v>
      </c>
      <c r="EI16" s="111">
        <f t="shared" si="0"/>
        <v>-0.8581962406032595</v>
      </c>
    </row>
    <row r="17" spans="1:139" s="17" customFormat="1" ht="21.75" customHeight="1">
      <c r="A17" s="62" t="s">
        <v>31</v>
      </c>
      <c r="B17" s="63">
        <f aca="true" t="shared" si="36" ref="B17:T17">+B18+B19</f>
        <v>1852.831</v>
      </c>
      <c r="C17" s="63">
        <f t="shared" si="36"/>
        <v>1754.21</v>
      </c>
      <c r="D17" s="63">
        <f t="shared" si="36"/>
        <v>2006.225</v>
      </c>
      <c r="E17" s="63">
        <f t="shared" si="36"/>
        <v>2010.304</v>
      </c>
      <c r="F17" s="63">
        <f t="shared" si="36"/>
        <v>2129.468</v>
      </c>
      <c r="G17" s="63">
        <f t="shared" si="36"/>
        <v>2079.9809999999998</v>
      </c>
      <c r="H17" s="63">
        <f t="shared" si="36"/>
        <v>2043.645</v>
      </c>
      <c r="I17" s="63">
        <f t="shared" si="36"/>
        <v>2182.214</v>
      </c>
      <c r="J17" s="63">
        <f t="shared" si="36"/>
        <v>2054.041</v>
      </c>
      <c r="K17" s="63">
        <f t="shared" si="36"/>
        <v>2085.097</v>
      </c>
      <c r="L17" s="63">
        <f t="shared" si="36"/>
        <v>1895.001</v>
      </c>
      <c r="M17" s="63">
        <f t="shared" si="36"/>
        <v>1686.46</v>
      </c>
      <c r="N17" s="64">
        <f t="shared" si="36"/>
        <v>1815.835</v>
      </c>
      <c r="O17" s="65">
        <f t="shared" si="36"/>
        <v>1842.6599999999999</v>
      </c>
      <c r="P17" s="65">
        <f t="shared" si="36"/>
        <v>1944.691</v>
      </c>
      <c r="Q17" s="65">
        <f t="shared" si="36"/>
        <v>1847.466</v>
      </c>
      <c r="R17" s="65">
        <f t="shared" si="36"/>
        <v>1922.7</v>
      </c>
      <c r="S17" s="65">
        <f t="shared" si="36"/>
        <v>1601.1309999999999</v>
      </c>
      <c r="T17" s="65">
        <f t="shared" si="36"/>
        <v>1813.133</v>
      </c>
      <c r="U17" s="65">
        <f>+U18+U19</f>
        <v>1692.174</v>
      </c>
      <c r="V17" s="65">
        <f>+V18+V19</f>
        <v>1825.5529999999999</v>
      </c>
      <c r="W17" s="65">
        <f>+W18+W19</f>
        <v>1865.8980000000001</v>
      </c>
      <c r="X17" s="65">
        <f>+X18+X19</f>
        <v>1634.0929999999998</v>
      </c>
      <c r="Y17" s="66">
        <f>+Y18+Y19</f>
        <v>1494.74</v>
      </c>
      <c r="Z17" s="63">
        <f aca="true" t="shared" si="37" ref="Z17:AK17">+Z18+Z19</f>
        <v>1652</v>
      </c>
      <c r="AA17" s="63">
        <f t="shared" si="37"/>
        <v>1543</v>
      </c>
      <c r="AB17" s="63">
        <f t="shared" si="37"/>
        <v>1899</v>
      </c>
      <c r="AC17" s="63">
        <f t="shared" si="37"/>
        <v>1518</v>
      </c>
      <c r="AD17" s="63">
        <f t="shared" si="37"/>
        <v>1492</v>
      </c>
      <c r="AE17" s="63">
        <f t="shared" si="37"/>
        <v>1450</v>
      </c>
      <c r="AF17" s="63">
        <f t="shared" si="37"/>
        <v>1414</v>
      </c>
      <c r="AG17" s="63">
        <f t="shared" si="37"/>
        <v>1557</v>
      </c>
      <c r="AH17" s="63">
        <f t="shared" si="37"/>
        <v>1459</v>
      </c>
      <c r="AI17" s="63">
        <f t="shared" si="37"/>
        <v>1426</v>
      </c>
      <c r="AJ17" s="63">
        <f t="shared" si="37"/>
        <v>1337</v>
      </c>
      <c r="AK17" s="63">
        <f t="shared" si="37"/>
        <v>1105</v>
      </c>
      <c r="AL17" s="64">
        <f aca="true" t="shared" si="38" ref="AL17:AR17">+AL18+AL19</f>
        <v>1224</v>
      </c>
      <c r="AM17" s="65">
        <f t="shared" si="38"/>
        <v>1266</v>
      </c>
      <c r="AN17" s="65">
        <f t="shared" si="38"/>
        <v>1461</v>
      </c>
      <c r="AO17" s="65">
        <f t="shared" si="38"/>
        <v>1369</v>
      </c>
      <c r="AP17" s="65">
        <f t="shared" si="38"/>
        <v>1360</v>
      </c>
      <c r="AQ17" s="65">
        <f t="shared" si="38"/>
        <v>1471</v>
      </c>
      <c r="AR17" s="65">
        <f t="shared" si="38"/>
        <v>1374</v>
      </c>
      <c r="AS17" s="65">
        <f>+AS18+AS19</f>
        <v>1464</v>
      </c>
      <c r="AT17" s="65">
        <f>+AT18+AT19</f>
        <v>1455</v>
      </c>
      <c r="AU17" s="65">
        <f>+AU18+AU19</f>
        <v>1372</v>
      </c>
      <c r="AV17" s="65">
        <f>+AV18+AV19</f>
        <v>1345</v>
      </c>
      <c r="AW17" s="66">
        <f>+AW18+AW19</f>
        <v>1245</v>
      </c>
      <c r="AX17" s="64">
        <f aca="true" t="shared" si="39" ref="AX17:BI17">+AX18+AX19</f>
        <v>1242</v>
      </c>
      <c r="AY17" s="65">
        <f t="shared" si="39"/>
        <v>1246</v>
      </c>
      <c r="AZ17" s="65">
        <f t="shared" si="39"/>
        <v>1489</v>
      </c>
      <c r="BA17" s="65">
        <f t="shared" si="39"/>
        <v>1206</v>
      </c>
      <c r="BB17" s="65">
        <f t="shared" si="39"/>
        <v>1393</v>
      </c>
      <c r="BC17" s="65">
        <f t="shared" si="39"/>
        <v>1497</v>
      </c>
      <c r="BD17" s="65">
        <f t="shared" si="39"/>
        <v>1426</v>
      </c>
      <c r="BE17" s="65">
        <f t="shared" si="39"/>
        <v>1541</v>
      </c>
      <c r="BF17" s="65">
        <f t="shared" si="39"/>
        <v>1533</v>
      </c>
      <c r="BG17" s="65">
        <f t="shared" si="39"/>
        <v>1459</v>
      </c>
      <c r="BH17" s="65">
        <f t="shared" si="39"/>
        <v>1427</v>
      </c>
      <c r="BI17" s="66">
        <f t="shared" si="39"/>
        <v>1406</v>
      </c>
      <c r="BJ17" s="65">
        <f aca="true" t="shared" si="40" ref="BJ17:BU17">BJ18+BJ19</f>
        <v>1431</v>
      </c>
      <c r="BK17" s="65">
        <f t="shared" si="40"/>
        <v>1424</v>
      </c>
      <c r="BL17" s="65">
        <f t="shared" si="40"/>
        <v>1592</v>
      </c>
      <c r="BM17" s="65">
        <f t="shared" si="40"/>
        <v>1508</v>
      </c>
      <c r="BN17" s="65">
        <f t="shared" si="40"/>
        <v>1169</v>
      </c>
      <c r="BO17" s="65">
        <f t="shared" si="40"/>
        <v>1791</v>
      </c>
      <c r="BP17" s="65">
        <f t="shared" si="40"/>
        <v>1641</v>
      </c>
      <c r="BQ17" s="65">
        <f t="shared" si="40"/>
        <v>1716</v>
      </c>
      <c r="BR17" s="65">
        <f>BR18+BR19</f>
        <v>1648</v>
      </c>
      <c r="BS17" s="65">
        <f t="shared" si="40"/>
        <v>1613</v>
      </c>
      <c r="BT17" s="65">
        <f t="shared" si="40"/>
        <v>1548</v>
      </c>
      <c r="BU17" s="65">
        <f t="shared" si="40"/>
        <v>1387</v>
      </c>
      <c r="BV17" s="64">
        <f aca="true" t="shared" si="41" ref="BV17:CH17">BV18+BV19</f>
        <v>1404.886</v>
      </c>
      <c r="BW17" s="65">
        <f t="shared" si="41"/>
        <v>1491.503</v>
      </c>
      <c r="BX17" s="65">
        <f t="shared" si="41"/>
        <v>1640.893</v>
      </c>
      <c r="BY17" s="65">
        <f t="shared" si="41"/>
        <v>1486.786</v>
      </c>
      <c r="BZ17" s="65">
        <f t="shared" si="41"/>
        <v>1526.246</v>
      </c>
      <c r="CA17" s="65">
        <f aca="true" t="shared" si="42" ref="CA17:CF17">CA18+CA19</f>
        <v>1540.0430000000001</v>
      </c>
      <c r="CB17" s="65">
        <f t="shared" si="42"/>
        <v>1538.126</v>
      </c>
      <c r="CC17" s="65">
        <f t="shared" si="42"/>
        <v>1615.588</v>
      </c>
      <c r="CD17" s="65">
        <f t="shared" si="42"/>
        <v>1592.627</v>
      </c>
      <c r="CE17" s="65">
        <f t="shared" si="42"/>
        <v>1639.5549999999998</v>
      </c>
      <c r="CF17" s="65">
        <f t="shared" si="42"/>
        <v>1604.529</v>
      </c>
      <c r="CG17" s="66">
        <f t="shared" si="41"/>
        <v>1409.594</v>
      </c>
      <c r="CH17" s="65">
        <f t="shared" si="41"/>
        <v>1525.173</v>
      </c>
      <c r="CI17" s="65">
        <f aca="true" t="shared" si="43" ref="CI17:CQ17">CI18+CI19</f>
        <v>1538.104</v>
      </c>
      <c r="CJ17" s="65">
        <f t="shared" si="43"/>
        <v>1484.279</v>
      </c>
      <c r="CK17" s="65">
        <f t="shared" si="43"/>
        <v>975.364</v>
      </c>
      <c r="CL17" s="65">
        <f t="shared" si="43"/>
        <v>1195.5</v>
      </c>
      <c r="CM17" s="65">
        <f t="shared" si="43"/>
        <v>1545.209</v>
      </c>
      <c r="CN17" s="65">
        <f>CN18+CN19</f>
        <v>1730.304</v>
      </c>
      <c r="CO17" s="65">
        <f>CO18+CO19</f>
        <v>1750.227</v>
      </c>
      <c r="CP17" s="65">
        <f t="shared" si="43"/>
        <v>1865.326</v>
      </c>
      <c r="CQ17" s="65">
        <f t="shared" si="43"/>
        <v>1905.911</v>
      </c>
      <c r="CR17" s="65">
        <f>CR18+CR19</f>
        <v>1810.853</v>
      </c>
      <c r="CS17" s="65">
        <f>CS18+CS19</f>
        <v>1802.0030000000002</v>
      </c>
      <c r="CT17" s="64">
        <f>CT18+CT19</f>
        <v>1916.393</v>
      </c>
      <c r="CU17" s="65">
        <f>CU18+CU19</f>
        <v>1858.179</v>
      </c>
      <c r="CV17" s="65">
        <f>CV18+CV19</f>
        <v>2040.223</v>
      </c>
      <c r="CW17" s="65">
        <f aca="true" t="shared" si="44" ref="CW17:DD17">CW18+CW19</f>
        <v>1899.8249999999998</v>
      </c>
      <c r="CX17" s="65">
        <f t="shared" si="44"/>
        <v>2075.851</v>
      </c>
      <c r="CY17" s="65">
        <f t="shared" si="44"/>
        <v>2048.828</v>
      </c>
      <c r="CZ17" s="65">
        <f t="shared" si="44"/>
        <v>1859.7069999999999</v>
      </c>
      <c r="DA17" s="65">
        <f t="shared" si="44"/>
        <v>1834.35</v>
      </c>
      <c r="DB17" s="65">
        <f t="shared" si="44"/>
        <v>1792.135</v>
      </c>
      <c r="DC17" s="65">
        <f t="shared" si="44"/>
        <v>1649.709</v>
      </c>
      <c r="DD17" s="65">
        <f t="shared" si="44"/>
        <v>1588.364</v>
      </c>
      <c r="DE17" s="66">
        <f>DE18+DE19</f>
        <v>1386.3870000000002</v>
      </c>
      <c r="DF17" s="65">
        <f>DF18+DF19</f>
        <v>1466.806</v>
      </c>
      <c r="DG17" s="65">
        <f>DG18+DG19</f>
        <v>1538.993</v>
      </c>
      <c r="DH17" s="65">
        <f>DH18+DH19</f>
        <v>1826.6589999999999</v>
      </c>
      <c r="DI17" s="65">
        <f>DI18+DI19</f>
        <v>1723.358</v>
      </c>
      <c r="DJ17" s="65">
        <f aca="true" t="shared" si="45" ref="DJ17:DQ17">DJ18+DJ19</f>
        <v>1744.812</v>
      </c>
      <c r="DK17" s="65">
        <f t="shared" si="45"/>
        <v>1721.858</v>
      </c>
      <c r="DL17" s="65">
        <f t="shared" si="45"/>
        <v>1722.855</v>
      </c>
      <c r="DM17" s="65">
        <f t="shared" si="45"/>
        <v>1801.726</v>
      </c>
      <c r="DN17" s="65">
        <f t="shared" si="45"/>
        <v>1801.607</v>
      </c>
      <c r="DO17" s="65">
        <f t="shared" si="45"/>
        <v>1674.7069999999999</v>
      </c>
      <c r="DP17" s="65">
        <f t="shared" si="45"/>
        <v>1609.357</v>
      </c>
      <c r="DQ17" s="66">
        <f t="shared" si="45"/>
        <v>1351.036</v>
      </c>
      <c r="DR17" s="65">
        <f aca="true" t="shared" si="46" ref="DR17:DZ17">DR18+DR19</f>
        <v>1556.762</v>
      </c>
      <c r="DS17" s="65">
        <f t="shared" si="46"/>
        <v>1440.964</v>
      </c>
      <c r="DT17" s="65">
        <f t="shared" si="46"/>
        <v>1803.116</v>
      </c>
      <c r="DU17" s="65">
        <f t="shared" si="46"/>
        <v>1566.185</v>
      </c>
      <c r="DV17" s="65">
        <f t="shared" si="46"/>
        <v>1665.995</v>
      </c>
      <c r="DW17" s="65">
        <f t="shared" si="46"/>
        <v>1606.8029999999999</v>
      </c>
      <c r="DX17" s="65">
        <f t="shared" si="46"/>
        <v>1584.694</v>
      </c>
      <c r="DY17" s="65">
        <f t="shared" si="46"/>
        <v>1692.402</v>
      </c>
      <c r="DZ17" s="65">
        <f t="shared" si="46"/>
        <v>1635.226</v>
      </c>
      <c r="EA17" s="65">
        <f aca="true" t="shared" si="47" ref="EA17:EH17">EA18+EA19</f>
        <v>1630.6080000000002</v>
      </c>
      <c r="EB17" s="65">
        <f t="shared" si="47"/>
        <v>1606.218</v>
      </c>
      <c r="EC17" s="66">
        <f t="shared" si="47"/>
        <v>1438.623</v>
      </c>
      <c r="ED17" s="65">
        <f t="shared" si="47"/>
        <v>1586.433</v>
      </c>
      <c r="EE17" s="65">
        <f t="shared" si="47"/>
        <v>1537.679</v>
      </c>
      <c r="EF17" s="65">
        <f>EF18+EF19</f>
        <v>1650.587</v>
      </c>
      <c r="EG17" s="65">
        <f>EG18+EG19</f>
        <v>1698.737</v>
      </c>
      <c r="EH17" s="66">
        <f t="shared" si="47"/>
        <v>1684.215</v>
      </c>
      <c r="EI17" s="117">
        <f t="shared" si="0"/>
        <v>-0.8548704125476814</v>
      </c>
    </row>
    <row r="18" spans="1:139" s="17" customFormat="1" ht="21.75" customHeight="1">
      <c r="A18" s="28" t="s">
        <v>25</v>
      </c>
      <c r="B18" s="29">
        <v>1088.146</v>
      </c>
      <c r="C18" s="29">
        <v>1019.531</v>
      </c>
      <c r="D18" s="29">
        <v>1141.455</v>
      </c>
      <c r="E18" s="29">
        <v>1137.847</v>
      </c>
      <c r="F18" s="29">
        <v>1228.297</v>
      </c>
      <c r="G18" s="29">
        <v>1225.625</v>
      </c>
      <c r="H18" s="29">
        <v>1147.725</v>
      </c>
      <c r="I18" s="29">
        <v>1220.747</v>
      </c>
      <c r="J18" s="29">
        <v>1183.966</v>
      </c>
      <c r="K18" s="29">
        <v>1174.449</v>
      </c>
      <c r="L18" s="29">
        <v>1082.22</v>
      </c>
      <c r="M18" s="29">
        <v>1031.811</v>
      </c>
      <c r="N18" s="30">
        <v>1044.835</v>
      </c>
      <c r="O18" s="31">
        <v>1021.66</v>
      </c>
      <c r="P18" s="31">
        <v>1106.691</v>
      </c>
      <c r="Q18" s="31">
        <v>1072.466</v>
      </c>
      <c r="R18" s="31">
        <v>1079.7</v>
      </c>
      <c r="S18" s="31">
        <v>894.131</v>
      </c>
      <c r="T18" s="31">
        <v>1006.133</v>
      </c>
      <c r="U18" s="31">
        <v>894.174</v>
      </c>
      <c r="V18" s="31">
        <v>1000.553</v>
      </c>
      <c r="W18" s="31">
        <v>1006.898</v>
      </c>
      <c r="X18" s="31">
        <v>878.093</v>
      </c>
      <c r="Y18" s="32">
        <v>850.74</v>
      </c>
      <c r="Z18" s="29">
        <v>942</v>
      </c>
      <c r="AA18" s="29">
        <v>879</v>
      </c>
      <c r="AB18" s="29">
        <v>1071</v>
      </c>
      <c r="AC18" s="29">
        <v>822</v>
      </c>
      <c r="AD18" s="29">
        <v>798</v>
      </c>
      <c r="AE18" s="29">
        <v>773</v>
      </c>
      <c r="AF18" s="29">
        <v>721</v>
      </c>
      <c r="AG18" s="29">
        <v>833</v>
      </c>
      <c r="AH18" s="29">
        <v>778</v>
      </c>
      <c r="AI18" s="29">
        <v>775</v>
      </c>
      <c r="AJ18" s="29">
        <v>753</v>
      </c>
      <c r="AK18" s="29">
        <v>642</v>
      </c>
      <c r="AL18" s="30">
        <v>679</v>
      </c>
      <c r="AM18" s="31">
        <v>711</v>
      </c>
      <c r="AN18" s="31">
        <v>833</v>
      </c>
      <c r="AO18" s="31">
        <v>728</v>
      </c>
      <c r="AP18" s="31">
        <v>755</v>
      </c>
      <c r="AQ18" s="31">
        <v>815</v>
      </c>
      <c r="AR18" s="31">
        <v>781</v>
      </c>
      <c r="AS18" s="31">
        <v>845</v>
      </c>
      <c r="AT18" s="31">
        <v>860</v>
      </c>
      <c r="AU18" s="31">
        <v>837</v>
      </c>
      <c r="AV18" s="31">
        <v>812</v>
      </c>
      <c r="AW18" s="32">
        <v>745</v>
      </c>
      <c r="AX18" s="30">
        <v>739</v>
      </c>
      <c r="AY18" s="31">
        <v>708</v>
      </c>
      <c r="AZ18" s="31">
        <v>891</v>
      </c>
      <c r="BA18" s="31">
        <v>674</v>
      </c>
      <c r="BB18" s="31">
        <v>824</v>
      </c>
      <c r="BC18" s="31">
        <v>894</v>
      </c>
      <c r="BD18" s="31">
        <v>832</v>
      </c>
      <c r="BE18" s="31">
        <v>929</v>
      </c>
      <c r="BF18" s="31">
        <v>862</v>
      </c>
      <c r="BG18" s="31">
        <v>825</v>
      </c>
      <c r="BH18" s="31">
        <v>853</v>
      </c>
      <c r="BI18" s="32">
        <v>911</v>
      </c>
      <c r="BJ18" s="31">
        <v>828</v>
      </c>
      <c r="BK18" s="31">
        <v>843</v>
      </c>
      <c r="BL18" s="31">
        <v>968</v>
      </c>
      <c r="BM18" s="31">
        <v>893</v>
      </c>
      <c r="BN18" s="31">
        <v>649</v>
      </c>
      <c r="BO18" s="31">
        <v>1076</v>
      </c>
      <c r="BP18" s="31">
        <v>977</v>
      </c>
      <c r="BQ18" s="31">
        <v>1004</v>
      </c>
      <c r="BR18" s="31">
        <v>954</v>
      </c>
      <c r="BS18" s="31">
        <v>979</v>
      </c>
      <c r="BT18" s="31">
        <v>966</v>
      </c>
      <c r="BU18" s="31">
        <v>893</v>
      </c>
      <c r="BV18" s="30">
        <v>781.6410000000001</v>
      </c>
      <c r="BW18" s="31">
        <v>890</v>
      </c>
      <c r="BX18" s="31">
        <v>1000.136</v>
      </c>
      <c r="BY18" s="31">
        <v>869.649</v>
      </c>
      <c r="BZ18" s="31">
        <v>902.256</v>
      </c>
      <c r="CA18" s="31">
        <v>933.434</v>
      </c>
      <c r="CB18" s="31">
        <v>877.856</v>
      </c>
      <c r="CC18" s="31">
        <v>935.818</v>
      </c>
      <c r="CD18" s="31">
        <v>913.579</v>
      </c>
      <c r="CE18" s="31">
        <v>956.189</v>
      </c>
      <c r="CF18" s="31">
        <v>929.722</v>
      </c>
      <c r="CG18" s="32">
        <v>848.7810000000001</v>
      </c>
      <c r="CH18" s="31">
        <v>900.561</v>
      </c>
      <c r="CI18" s="31">
        <v>895.2</v>
      </c>
      <c r="CJ18" s="31">
        <v>881.16</v>
      </c>
      <c r="CK18" s="31">
        <v>499.961</v>
      </c>
      <c r="CL18" s="31">
        <v>611.912</v>
      </c>
      <c r="CM18" s="31">
        <v>825.812</v>
      </c>
      <c r="CN18" s="31">
        <v>916.575</v>
      </c>
      <c r="CO18" s="31">
        <v>967.263</v>
      </c>
      <c r="CP18" s="31">
        <v>1097.182</v>
      </c>
      <c r="CQ18" s="31">
        <v>1094.98</v>
      </c>
      <c r="CR18" s="31">
        <v>1040.575</v>
      </c>
      <c r="CS18" s="31">
        <v>1082.852</v>
      </c>
      <c r="CT18" s="30">
        <v>1140.177</v>
      </c>
      <c r="CU18" s="31">
        <v>1083.554</v>
      </c>
      <c r="CV18" s="31">
        <v>1218.463</v>
      </c>
      <c r="CW18" s="31">
        <v>1091.329</v>
      </c>
      <c r="CX18" s="31">
        <v>1207.759</v>
      </c>
      <c r="CY18" s="31">
        <v>1184.134</v>
      </c>
      <c r="CZ18" s="31">
        <v>1031.455</v>
      </c>
      <c r="DA18" s="31">
        <v>1025.221</v>
      </c>
      <c r="DB18" s="31">
        <v>1028.027</v>
      </c>
      <c r="DC18" s="31">
        <v>926.917</v>
      </c>
      <c r="DD18" s="31">
        <v>893.154</v>
      </c>
      <c r="DE18" s="32">
        <v>800.687</v>
      </c>
      <c r="DF18" s="31">
        <v>830.942</v>
      </c>
      <c r="DG18" s="31">
        <v>896.167</v>
      </c>
      <c r="DH18" s="31">
        <v>1035.647</v>
      </c>
      <c r="DI18" s="31">
        <v>956.185</v>
      </c>
      <c r="DJ18" s="31">
        <v>968.63</v>
      </c>
      <c r="DK18" s="31">
        <v>985.924</v>
      </c>
      <c r="DL18" s="31">
        <v>972.403</v>
      </c>
      <c r="DM18" s="31">
        <v>1042.971</v>
      </c>
      <c r="DN18" s="31">
        <v>1051.066</v>
      </c>
      <c r="DO18" s="31">
        <v>990.944</v>
      </c>
      <c r="DP18" s="31">
        <v>926.177</v>
      </c>
      <c r="DQ18" s="32">
        <v>839.128</v>
      </c>
      <c r="DR18" s="31">
        <v>930.252</v>
      </c>
      <c r="DS18" s="31">
        <v>830.613</v>
      </c>
      <c r="DT18" s="31">
        <v>1001.848</v>
      </c>
      <c r="DU18" s="31">
        <v>913.171</v>
      </c>
      <c r="DV18" s="31">
        <v>962.699</v>
      </c>
      <c r="DW18" s="31">
        <v>915.963</v>
      </c>
      <c r="DX18" s="31">
        <v>916.548</v>
      </c>
      <c r="DY18" s="31">
        <v>960.544</v>
      </c>
      <c r="DZ18" s="31">
        <v>952.561</v>
      </c>
      <c r="EA18" s="31">
        <v>952.613</v>
      </c>
      <c r="EB18" s="31">
        <v>937.863</v>
      </c>
      <c r="EC18" s="32">
        <v>880.184</v>
      </c>
      <c r="ED18" s="31">
        <v>963.59</v>
      </c>
      <c r="EE18" s="31">
        <v>901.5939999999999</v>
      </c>
      <c r="EF18" s="31">
        <v>963.254</v>
      </c>
      <c r="EG18" s="31">
        <v>990.964</v>
      </c>
      <c r="EH18" s="32">
        <v>982.745</v>
      </c>
      <c r="EI18" s="113">
        <f t="shared" si="0"/>
        <v>-0.8293944078695104</v>
      </c>
    </row>
    <row r="19" spans="1:139" s="17" customFormat="1" ht="21.75" customHeight="1">
      <c r="A19" s="42" t="s">
        <v>26</v>
      </c>
      <c r="B19" s="43">
        <v>764.685</v>
      </c>
      <c r="C19" s="43">
        <v>734.679</v>
      </c>
      <c r="D19" s="43">
        <v>864.77</v>
      </c>
      <c r="E19" s="43">
        <v>872.457</v>
      </c>
      <c r="F19" s="43">
        <v>901.171</v>
      </c>
      <c r="G19" s="43">
        <v>854.356</v>
      </c>
      <c r="H19" s="43">
        <v>895.92</v>
      </c>
      <c r="I19" s="43">
        <v>961.467</v>
      </c>
      <c r="J19" s="43">
        <v>870.075</v>
      </c>
      <c r="K19" s="43">
        <v>910.648</v>
      </c>
      <c r="L19" s="43">
        <v>812.781</v>
      </c>
      <c r="M19" s="43">
        <v>654.649</v>
      </c>
      <c r="N19" s="67">
        <v>771</v>
      </c>
      <c r="O19" s="68">
        <v>821</v>
      </c>
      <c r="P19" s="68">
        <v>838</v>
      </c>
      <c r="Q19" s="68">
        <v>775</v>
      </c>
      <c r="R19" s="68">
        <v>843</v>
      </c>
      <c r="S19" s="68">
        <v>707</v>
      </c>
      <c r="T19" s="68">
        <v>807</v>
      </c>
      <c r="U19" s="68">
        <v>798</v>
      </c>
      <c r="V19" s="68">
        <v>825</v>
      </c>
      <c r="W19" s="68">
        <v>859</v>
      </c>
      <c r="X19" s="68">
        <v>756</v>
      </c>
      <c r="Y19" s="69">
        <v>644</v>
      </c>
      <c r="Z19" s="43">
        <v>710</v>
      </c>
      <c r="AA19" s="43">
        <v>664</v>
      </c>
      <c r="AB19" s="43">
        <v>828</v>
      </c>
      <c r="AC19" s="43">
        <v>696</v>
      </c>
      <c r="AD19" s="43">
        <v>694</v>
      </c>
      <c r="AE19" s="43">
        <v>677</v>
      </c>
      <c r="AF19" s="43">
        <v>693</v>
      </c>
      <c r="AG19" s="43">
        <v>724</v>
      </c>
      <c r="AH19" s="43">
        <v>681</v>
      </c>
      <c r="AI19" s="43">
        <v>651</v>
      </c>
      <c r="AJ19" s="43">
        <v>584</v>
      </c>
      <c r="AK19" s="43">
        <v>463</v>
      </c>
      <c r="AL19" s="67">
        <v>545</v>
      </c>
      <c r="AM19" s="68">
        <v>555</v>
      </c>
      <c r="AN19" s="68">
        <v>628</v>
      </c>
      <c r="AO19" s="68">
        <v>641</v>
      </c>
      <c r="AP19" s="68">
        <v>605</v>
      </c>
      <c r="AQ19" s="68">
        <v>656</v>
      </c>
      <c r="AR19" s="68">
        <v>593</v>
      </c>
      <c r="AS19" s="68">
        <v>619</v>
      </c>
      <c r="AT19" s="68">
        <v>595</v>
      </c>
      <c r="AU19" s="68">
        <v>535</v>
      </c>
      <c r="AV19" s="68">
        <v>533</v>
      </c>
      <c r="AW19" s="69">
        <v>500</v>
      </c>
      <c r="AX19" s="67">
        <v>503</v>
      </c>
      <c r="AY19" s="68">
        <v>538</v>
      </c>
      <c r="AZ19" s="68">
        <v>598</v>
      </c>
      <c r="BA19" s="68">
        <v>532</v>
      </c>
      <c r="BB19" s="68">
        <v>569</v>
      </c>
      <c r="BC19" s="68">
        <v>603</v>
      </c>
      <c r="BD19" s="68">
        <v>594</v>
      </c>
      <c r="BE19" s="68">
        <v>612</v>
      </c>
      <c r="BF19" s="68">
        <v>671</v>
      </c>
      <c r="BG19" s="68">
        <v>634</v>
      </c>
      <c r="BH19" s="68">
        <v>574</v>
      </c>
      <c r="BI19" s="69">
        <v>495</v>
      </c>
      <c r="BJ19" s="68">
        <v>603</v>
      </c>
      <c r="BK19" s="68">
        <v>581</v>
      </c>
      <c r="BL19" s="68">
        <v>624</v>
      </c>
      <c r="BM19" s="68">
        <v>615</v>
      </c>
      <c r="BN19" s="68">
        <v>520</v>
      </c>
      <c r="BO19" s="68">
        <v>715</v>
      </c>
      <c r="BP19" s="68">
        <v>664</v>
      </c>
      <c r="BQ19" s="68">
        <v>712</v>
      </c>
      <c r="BR19" s="68">
        <v>694</v>
      </c>
      <c r="BS19" s="68">
        <v>634</v>
      </c>
      <c r="BT19" s="68">
        <v>582</v>
      </c>
      <c r="BU19" s="68">
        <v>494</v>
      </c>
      <c r="BV19" s="67">
        <v>623.245</v>
      </c>
      <c r="BW19" s="68">
        <v>601.5029999999999</v>
      </c>
      <c r="BX19" s="68">
        <v>640.757</v>
      </c>
      <c r="BY19" s="68">
        <v>617.1370000000001</v>
      </c>
      <c r="BZ19" s="68">
        <v>623.99</v>
      </c>
      <c r="CA19" s="68">
        <v>606.609</v>
      </c>
      <c r="CB19" s="68">
        <v>660.27</v>
      </c>
      <c r="CC19" s="68">
        <v>679.77</v>
      </c>
      <c r="CD19" s="68">
        <v>679.048</v>
      </c>
      <c r="CE19" s="68">
        <v>683.366</v>
      </c>
      <c r="CF19" s="68">
        <v>674.807</v>
      </c>
      <c r="CG19" s="69">
        <v>560.813</v>
      </c>
      <c r="CH19" s="68">
        <v>624.612</v>
      </c>
      <c r="CI19" s="68">
        <v>642.904</v>
      </c>
      <c r="CJ19" s="68">
        <v>603.119</v>
      </c>
      <c r="CK19" s="68">
        <v>475.403</v>
      </c>
      <c r="CL19" s="68">
        <v>583.588</v>
      </c>
      <c r="CM19" s="68">
        <v>719.397</v>
      </c>
      <c r="CN19" s="68">
        <v>813.729</v>
      </c>
      <c r="CO19" s="68">
        <v>782.964</v>
      </c>
      <c r="CP19" s="68">
        <v>768.144</v>
      </c>
      <c r="CQ19" s="68">
        <v>810.931</v>
      </c>
      <c r="CR19" s="68">
        <v>770.278</v>
      </c>
      <c r="CS19" s="68">
        <v>719.151</v>
      </c>
      <c r="CT19" s="67">
        <v>776.216</v>
      </c>
      <c r="CU19" s="68">
        <v>774.625</v>
      </c>
      <c r="CV19" s="68">
        <v>821.76</v>
      </c>
      <c r="CW19" s="68">
        <v>808.496</v>
      </c>
      <c r="CX19" s="68">
        <v>868.092</v>
      </c>
      <c r="CY19" s="68">
        <v>864.694</v>
      </c>
      <c r="CZ19" s="68">
        <v>828.252</v>
      </c>
      <c r="DA19" s="68">
        <v>809.129</v>
      </c>
      <c r="DB19" s="68">
        <v>764.108</v>
      </c>
      <c r="DC19" s="68">
        <v>722.792</v>
      </c>
      <c r="DD19" s="68">
        <v>695.21</v>
      </c>
      <c r="DE19" s="69">
        <v>585.7</v>
      </c>
      <c r="DF19" s="68">
        <v>635.864</v>
      </c>
      <c r="DG19" s="68">
        <v>642.826</v>
      </c>
      <c r="DH19" s="68">
        <v>791.012</v>
      </c>
      <c r="DI19" s="68">
        <v>767.173</v>
      </c>
      <c r="DJ19" s="68">
        <v>776.182</v>
      </c>
      <c r="DK19" s="68">
        <v>735.934</v>
      </c>
      <c r="DL19" s="68">
        <v>750.452</v>
      </c>
      <c r="DM19" s="68">
        <v>758.755</v>
      </c>
      <c r="DN19" s="68">
        <v>750.541</v>
      </c>
      <c r="DO19" s="68">
        <v>683.763</v>
      </c>
      <c r="DP19" s="68">
        <v>683.18</v>
      </c>
      <c r="DQ19" s="69">
        <v>511.908</v>
      </c>
      <c r="DR19" s="68">
        <v>626.51</v>
      </c>
      <c r="DS19" s="68">
        <v>610.351</v>
      </c>
      <c r="DT19" s="68">
        <v>801.268</v>
      </c>
      <c r="DU19" s="68">
        <v>653.014</v>
      </c>
      <c r="DV19" s="68">
        <v>703.296</v>
      </c>
      <c r="DW19" s="68">
        <v>690.84</v>
      </c>
      <c r="DX19" s="68">
        <v>668.146</v>
      </c>
      <c r="DY19" s="68">
        <v>731.858</v>
      </c>
      <c r="DZ19" s="68">
        <v>682.665</v>
      </c>
      <c r="EA19" s="68">
        <v>677.995</v>
      </c>
      <c r="EB19" s="68">
        <v>668.355</v>
      </c>
      <c r="EC19" s="69">
        <v>558.439</v>
      </c>
      <c r="ED19" s="68">
        <v>622.8430000000001</v>
      </c>
      <c r="EE19" s="68">
        <v>636.085</v>
      </c>
      <c r="EF19" s="68">
        <v>687.333</v>
      </c>
      <c r="EG19" s="68">
        <v>707.7729999999999</v>
      </c>
      <c r="EH19" s="69">
        <v>701.4699999999999</v>
      </c>
      <c r="EI19" s="115">
        <f t="shared" si="0"/>
        <v>-0.8905397634552337</v>
      </c>
    </row>
    <row r="20" spans="1:139" s="17" customFormat="1" ht="40.5">
      <c r="A20" s="70" t="s">
        <v>32</v>
      </c>
      <c r="B20" s="71">
        <f aca="true" t="shared" si="48" ref="B20:Y20">+B21+B22</f>
        <v>52.988</v>
      </c>
      <c r="C20" s="71">
        <f t="shared" si="48"/>
        <v>37.409</v>
      </c>
      <c r="D20" s="71">
        <f t="shared" si="48"/>
        <v>56.64</v>
      </c>
      <c r="E20" s="71">
        <f t="shared" si="48"/>
        <v>63.900999999999996</v>
      </c>
      <c r="F20" s="71">
        <f t="shared" si="48"/>
        <v>63.545</v>
      </c>
      <c r="G20" s="71">
        <f t="shared" si="48"/>
        <v>43.352000000000004</v>
      </c>
      <c r="H20" s="71">
        <f t="shared" si="48"/>
        <v>52.304</v>
      </c>
      <c r="I20" s="71">
        <f t="shared" si="48"/>
        <v>44.149</v>
      </c>
      <c r="J20" s="71">
        <f t="shared" si="48"/>
        <v>57.724000000000004</v>
      </c>
      <c r="K20" s="71">
        <f t="shared" si="48"/>
        <v>55.849999999999994</v>
      </c>
      <c r="L20" s="71">
        <f t="shared" si="48"/>
        <v>45.643</v>
      </c>
      <c r="M20" s="72">
        <f t="shared" si="48"/>
        <v>34.306</v>
      </c>
      <c r="N20" s="20">
        <f t="shared" si="48"/>
        <v>26.706000000000003</v>
      </c>
      <c r="O20" s="21">
        <f t="shared" si="48"/>
        <v>30.692999999999998</v>
      </c>
      <c r="P20" s="21">
        <f t="shared" si="48"/>
        <v>40.61</v>
      </c>
      <c r="Q20" s="21">
        <f t="shared" si="48"/>
        <v>31.674</v>
      </c>
      <c r="R20" s="21">
        <f t="shared" si="48"/>
        <v>39.602</v>
      </c>
      <c r="S20" s="21">
        <f t="shared" si="48"/>
        <v>27.849</v>
      </c>
      <c r="T20" s="21">
        <f t="shared" si="48"/>
        <v>35.305</v>
      </c>
      <c r="U20" s="21">
        <f t="shared" si="48"/>
        <v>28.38</v>
      </c>
      <c r="V20" s="21">
        <f t="shared" si="48"/>
        <v>41.565</v>
      </c>
      <c r="W20" s="21">
        <f t="shared" si="48"/>
        <v>47.289</v>
      </c>
      <c r="X20" s="21">
        <f t="shared" si="48"/>
        <v>34.002</v>
      </c>
      <c r="Y20" s="22">
        <f t="shared" si="48"/>
        <v>25.089</v>
      </c>
      <c r="Z20" s="71">
        <f aca="true" t="shared" si="49" ref="Z20:AK20">+Z21+Z22</f>
        <v>25</v>
      </c>
      <c r="AA20" s="71">
        <f t="shared" si="49"/>
        <v>22</v>
      </c>
      <c r="AB20" s="71">
        <f t="shared" si="49"/>
        <v>35</v>
      </c>
      <c r="AC20" s="71">
        <f t="shared" si="49"/>
        <v>32</v>
      </c>
      <c r="AD20" s="71">
        <f t="shared" si="49"/>
        <v>31</v>
      </c>
      <c r="AE20" s="71">
        <f t="shared" si="49"/>
        <v>27</v>
      </c>
      <c r="AF20" s="71">
        <f t="shared" si="49"/>
        <v>19</v>
      </c>
      <c r="AG20" s="71">
        <f t="shared" si="49"/>
        <v>19</v>
      </c>
      <c r="AH20" s="71">
        <f t="shared" si="49"/>
        <v>29</v>
      </c>
      <c r="AI20" s="71">
        <f t="shared" si="49"/>
        <v>27</v>
      </c>
      <c r="AJ20" s="71">
        <f t="shared" si="49"/>
        <v>35</v>
      </c>
      <c r="AK20" s="72">
        <f t="shared" si="49"/>
        <v>20</v>
      </c>
      <c r="AL20" s="20">
        <f aca="true" t="shared" si="50" ref="AL20:AW20">+AL21+AL22</f>
        <v>22</v>
      </c>
      <c r="AM20" s="21">
        <f t="shared" si="50"/>
        <v>26</v>
      </c>
      <c r="AN20" s="21">
        <f t="shared" si="50"/>
        <v>35</v>
      </c>
      <c r="AO20" s="21">
        <f t="shared" si="50"/>
        <v>35</v>
      </c>
      <c r="AP20" s="21">
        <f t="shared" si="50"/>
        <v>31</v>
      </c>
      <c r="AQ20" s="21">
        <f t="shared" si="50"/>
        <v>38</v>
      </c>
      <c r="AR20" s="21">
        <f t="shared" si="50"/>
        <v>41</v>
      </c>
      <c r="AS20" s="21">
        <f t="shared" si="50"/>
        <v>41</v>
      </c>
      <c r="AT20" s="21">
        <f t="shared" si="50"/>
        <v>51</v>
      </c>
      <c r="AU20" s="21">
        <f t="shared" si="50"/>
        <v>37</v>
      </c>
      <c r="AV20" s="21">
        <f t="shared" si="50"/>
        <v>40</v>
      </c>
      <c r="AW20" s="22">
        <f t="shared" si="50"/>
        <v>25</v>
      </c>
      <c r="AX20" s="20">
        <f aca="true" t="shared" si="51" ref="AX20:BU20">AX21+AX22</f>
        <v>23</v>
      </c>
      <c r="AY20" s="21">
        <f t="shared" si="51"/>
        <v>25</v>
      </c>
      <c r="AZ20" s="21">
        <f t="shared" si="51"/>
        <v>31</v>
      </c>
      <c r="BA20" s="21">
        <f t="shared" si="51"/>
        <v>27</v>
      </c>
      <c r="BB20" s="21">
        <f t="shared" si="51"/>
        <v>39</v>
      </c>
      <c r="BC20" s="21">
        <f t="shared" si="51"/>
        <v>21</v>
      </c>
      <c r="BD20" s="21">
        <f t="shared" si="51"/>
        <v>30</v>
      </c>
      <c r="BE20" s="21">
        <f t="shared" si="51"/>
        <v>38</v>
      </c>
      <c r="BF20" s="21">
        <f t="shared" si="51"/>
        <v>39</v>
      </c>
      <c r="BG20" s="21">
        <f t="shared" si="51"/>
        <v>38</v>
      </c>
      <c r="BH20" s="21">
        <f t="shared" si="51"/>
        <v>42</v>
      </c>
      <c r="BI20" s="22">
        <f t="shared" si="51"/>
        <v>29</v>
      </c>
      <c r="BJ20" s="21">
        <f t="shared" si="51"/>
        <v>41</v>
      </c>
      <c r="BK20" s="21">
        <f t="shared" si="51"/>
        <v>41</v>
      </c>
      <c r="BL20" s="21">
        <f t="shared" si="51"/>
        <v>44</v>
      </c>
      <c r="BM20" s="21">
        <f t="shared" si="51"/>
        <v>35</v>
      </c>
      <c r="BN20" s="21">
        <f t="shared" si="51"/>
        <v>17</v>
      </c>
      <c r="BO20" s="21">
        <f t="shared" si="51"/>
        <v>27</v>
      </c>
      <c r="BP20" s="21">
        <f t="shared" si="51"/>
        <v>34</v>
      </c>
      <c r="BQ20" s="21">
        <f t="shared" si="51"/>
        <v>43</v>
      </c>
      <c r="BR20" s="21">
        <f t="shared" si="51"/>
        <v>60</v>
      </c>
      <c r="BS20" s="21">
        <f t="shared" si="51"/>
        <v>37</v>
      </c>
      <c r="BT20" s="21">
        <f t="shared" si="51"/>
        <v>40</v>
      </c>
      <c r="BU20" s="21">
        <f t="shared" si="51"/>
        <v>33</v>
      </c>
      <c r="BV20" s="20">
        <f aca="true" t="shared" si="52" ref="BV20:CH20">BV21+BV22</f>
        <v>38.229</v>
      </c>
      <c r="BW20" s="21">
        <f t="shared" si="52"/>
        <v>28.176</v>
      </c>
      <c r="BX20" s="21">
        <f t="shared" si="52"/>
        <v>24.603</v>
      </c>
      <c r="BY20" s="21">
        <f t="shared" si="52"/>
        <v>29.496000000000002</v>
      </c>
      <c r="BZ20" s="21">
        <f t="shared" si="52"/>
        <v>30.601999999999997</v>
      </c>
      <c r="CA20" s="21">
        <f t="shared" si="52"/>
        <v>38.129000000000005</v>
      </c>
      <c r="CB20" s="21">
        <f t="shared" si="52"/>
        <v>25.955</v>
      </c>
      <c r="CC20" s="21">
        <f t="shared" si="52"/>
        <v>22.337</v>
      </c>
      <c r="CD20" s="21">
        <f>CD21+CD22</f>
        <v>19.519</v>
      </c>
      <c r="CE20" s="21">
        <f>CE21+CE22</f>
        <v>14.219000000000001</v>
      </c>
      <c r="CF20" s="21">
        <f>CF21+CF22</f>
        <v>19.434</v>
      </c>
      <c r="CG20" s="22">
        <f t="shared" si="52"/>
        <v>17.868000000000002</v>
      </c>
      <c r="CH20" s="21">
        <f t="shared" si="52"/>
        <v>21.547</v>
      </c>
      <c r="CI20" s="21">
        <f aca="true" t="shared" si="53" ref="CI20:CT20">CI21+CI22</f>
        <v>29.016</v>
      </c>
      <c r="CJ20" s="21">
        <f t="shared" si="53"/>
        <v>27.471</v>
      </c>
      <c r="CK20" s="21">
        <f t="shared" si="53"/>
        <v>16.096</v>
      </c>
      <c r="CL20" s="21">
        <f t="shared" si="53"/>
        <v>21.207</v>
      </c>
      <c r="CM20" s="21">
        <f t="shared" si="53"/>
        <v>26.238</v>
      </c>
      <c r="CN20" s="21">
        <f t="shared" si="53"/>
        <v>31.463</v>
      </c>
      <c r="CO20" s="21">
        <f t="shared" si="53"/>
        <v>27.159999999999997</v>
      </c>
      <c r="CP20" s="21">
        <f t="shared" si="53"/>
        <v>22.142</v>
      </c>
      <c r="CQ20" s="21">
        <f t="shared" si="53"/>
        <v>35.977000000000004</v>
      </c>
      <c r="CR20" s="21">
        <f t="shared" si="53"/>
        <v>37.853</v>
      </c>
      <c r="CS20" s="21">
        <f t="shared" si="53"/>
        <v>37.562</v>
      </c>
      <c r="CT20" s="20">
        <f t="shared" si="53"/>
        <v>22.025</v>
      </c>
      <c r="CU20" s="21">
        <f aca="true" t="shared" si="54" ref="CU20:DC20">CU21+CU22</f>
        <v>25.386000000000003</v>
      </c>
      <c r="CV20" s="21">
        <f t="shared" si="54"/>
        <v>34.247</v>
      </c>
      <c r="CW20" s="21">
        <f t="shared" si="54"/>
        <v>27.127</v>
      </c>
      <c r="CX20" s="21">
        <f t="shared" si="54"/>
        <v>30.032</v>
      </c>
      <c r="CY20" s="21">
        <f t="shared" si="54"/>
        <v>31.428</v>
      </c>
      <c r="CZ20" s="21">
        <f t="shared" si="54"/>
        <v>39.353</v>
      </c>
      <c r="DA20" s="21">
        <f t="shared" si="54"/>
        <v>37.614</v>
      </c>
      <c r="DB20" s="21">
        <f t="shared" si="54"/>
        <v>26.698</v>
      </c>
      <c r="DC20" s="21">
        <f t="shared" si="54"/>
        <v>27.463</v>
      </c>
      <c r="DD20" s="21">
        <f>DD21+DD22</f>
        <v>27.6</v>
      </c>
      <c r="DE20" s="22">
        <f>DE21+DE22</f>
        <v>23.983999999999998</v>
      </c>
      <c r="DF20" s="21">
        <f>DF21+DF22</f>
        <v>18.832</v>
      </c>
      <c r="DG20" s="21">
        <f>DG21+DG22</f>
        <v>24.509999999999998</v>
      </c>
      <c r="DH20" s="21">
        <f>DH21+DH22</f>
        <v>34.781000000000006</v>
      </c>
      <c r="DI20" s="21">
        <f aca="true" t="shared" si="55" ref="DI20:DP20">DI21+DI22</f>
        <v>27.972</v>
      </c>
      <c r="DJ20" s="21">
        <f t="shared" si="55"/>
        <v>33.828</v>
      </c>
      <c r="DK20" s="21">
        <f t="shared" si="55"/>
        <v>45.577</v>
      </c>
      <c r="DL20" s="21">
        <f t="shared" si="55"/>
        <v>19.1</v>
      </c>
      <c r="DM20" s="21">
        <f t="shared" si="55"/>
        <v>22.964</v>
      </c>
      <c r="DN20" s="21">
        <f t="shared" si="55"/>
        <v>26.241999999999997</v>
      </c>
      <c r="DO20" s="21">
        <f t="shared" si="55"/>
        <v>28.603</v>
      </c>
      <c r="DP20" s="21">
        <f t="shared" si="55"/>
        <v>31.731</v>
      </c>
      <c r="DQ20" s="22">
        <f aca="true" t="shared" si="56" ref="DQ20:DZ20">DQ21+DQ22</f>
        <v>28.246000000000002</v>
      </c>
      <c r="DR20" s="21">
        <f t="shared" si="56"/>
        <v>31.453000000000003</v>
      </c>
      <c r="DS20" s="21">
        <f t="shared" si="56"/>
        <v>28.572</v>
      </c>
      <c r="DT20" s="21">
        <f t="shared" si="56"/>
        <v>19.362000000000002</v>
      </c>
      <c r="DU20" s="21">
        <f t="shared" si="56"/>
        <v>18.247999999999998</v>
      </c>
      <c r="DV20" s="21">
        <f t="shared" si="56"/>
        <v>37.968999999999994</v>
      </c>
      <c r="DW20" s="21">
        <f t="shared" si="56"/>
        <v>32.629</v>
      </c>
      <c r="DX20" s="21">
        <f t="shared" si="56"/>
        <v>29.076999999999998</v>
      </c>
      <c r="DY20" s="21">
        <f t="shared" si="56"/>
        <v>23.992</v>
      </c>
      <c r="DZ20" s="21">
        <f t="shared" si="56"/>
        <v>22.576999999999998</v>
      </c>
      <c r="EA20" s="21">
        <f aca="true" t="shared" si="57" ref="EA20:EH20">EA21+EA22</f>
        <v>20.308</v>
      </c>
      <c r="EB20" s="21">
        <f t="shared" si="57"/>
        <v>20.128</v>
      </c>
      <c r="EC20" s="22">
        <f t="shared" si="57"/>
        <v>24.881999999999998</v>
      </c>
      <c r="ED20" s="21">
        <f t="shared" si="57"/>
        <v>26.98</v>
      </c>
      <c r="EE20" s="21">
        <f t="shared" si="57"/>
        <v>35.729</v>
      </c>
      <c r="EF20" s="21">
        <f>EF21+EF22</f>
        <v>46.345</v>
      </c>
      <c r="EG20" s="21">
        <f>EG21+EG22</f>
        <v>26.859</v>
      </c>
      <c r="EH20" s="22">
        <f t="shared" si="57"/>
        <v>26.572</v>
      </c>
      <c r="EI20" s="111">
        <f t="shared" si="0"/>
        <v>-1.0685431326557304</v>
      </c>
    </row>
    <row r="21" spans="1:139" s="17" customFormat="1" ht="21.75" customHeight="1">
      <c r="A21" s="42" t="s">
        <v>27</v>
      </c>
      <c r="B21" s="46">
        <v>31.043</v>
      </c>
      <c r="C21" s="46">
        <v>19.015</v>
      </c>
      <c r="D21" s="46">
        <v>28.417</v>
      </c>
      <c r="E21" s="46">
        <v>38.753</v>
      </c>
      <c r="F21" s="46">
        <v>23.967</v>
      </c>
      <c r="G21" s="46">
        <v>15.375</v>
      </c>
      <c r="H21" s="46">
        <v>21.042</v>
      </c>
      <c r="I21" s="46">
        <v>20.405</v>
      </c>
      <c r="J21" s="46">
        <v>26.662</v>
      </c>
      <c r="K21" s="46">
        <v>27.578</v>
      </c>
      <c r="L21" s="46">
        <v>22.1</v>
      </c>
      <c r="M21" s="46">
        <v>18.803</v>
      </c>
      <c r="N21" s="67">
        <v>17.652</v>
      </c>
      <c r="O21" s="68">
        <v>20.467</v>
      </c>
      <c r="P21" s="68">
        <v>24.727</v>
      </c>
      <c r="Q21" s="68">
        <v>21.411</v>
      </c>
      <c r="R21" s="68">
        <v>25.566</v>
      </c>
      <c r="S21" s="68">
        <v>13.313</v>
      </c>
      <c r="T21" s="68">
        <v>17.185</v>
      </c>
      <c r="U21" s="68">
        <v>16.171</v>
      </c>
      <c r="V21" s="68">
        <v>26.77</v>
      </c>
      <c r="W21" s="68">
        <v>32.839</v>
      </c>
      <c r="X21" s="68">
        <v>20.012</v>
      </c>
      <c r="Y21" s="69">
        <v>14.428</v>
      </c>
      <c r="Z21" s="46">
        <v>15</v>
      </c>
      <c r="AA21" s="46">
        <v>13</v>
      </c>
      <c r="AB21" s="46">
        <v>23</v>
      </c>
      <c r="AC21" s="46">
        <v>17</v>
      </c>
      <c r="AD21" s="46">
        <v>22</v>
      </c>
      <c r="AE21" s="46">
        <v>19</v>
      </c>
      <c r="AF21" s="46">
        <v>16</v>
      </c>
      <c r="AG21" s="46">
        <v>12</v>
      </c>
      <c r="AH21" s="46">
        <v>20</v>
      </c>
      <c r="AI21" s="46">
        <v>19</v>
      </c>
      <c r="AJ21" s="46">
        <v>28</v>
      </c>
      <c r="AK21" s="46">
        <v>17</v>
      </c>
      <c r="AL21" s="67">
        <v>15</v>
      </c>
      <c r="AM21" s="68">
        <v>16</v>
      </c>
      <c r="AN21" s="68">
        <v>17</v>
      </c>
      <c r="AO21" s="68">
        <v>17</v>
      </c>
      <c r="AP21" s="68">
        <v>14</v>
      </c>
      <c r="AQ21" s="68">
        <v>18</v>
      </c>
      <c r="AR21" s="68">
        <v>19</v>
      </c>
      <c r="AS21" s="68">
        <v>19</v>
      </c>
      <c r="AT21" s="68">
        <v>20</v>
      </c>
      <c r="AU21" s="68">
        <v>9</v>
      </c>
      <c r="AV21" s="68">
        <v>7</v>
      </c>
      <c r="AW21" s="69">
        <v>9</v>
      </c>
      <c r="AX21" s="67">
        <v>12</v>
      </c>
      <c r="AY21" s="68">
        <v>13</v>
      </c>
      <c r="AZ21" s="68">
        <v>13</v>
      </c>
      <c r="BA21" s="68">
        <v>6</v>
      </c>
      <c r="BB21" s="68">
        <v>9</v>
      </c>
      <c r="BC21" s="68">
        <v>8</v>
      </c>
      <c r="BD21" s="68">
        <v>14</v>
      </c>
      <c r="BE21" s="68">
        <v>16</v>
      </c>
      <c r="BF21" s="68">
        <v>15</v>
      </c>
      <c r="BG21" s="68">
        <v>16</v>
      </c>
      <c r="BH21" s="68">
        <v>12</v>
      </c>
      <c r="BI21" s="69">
        <v>8</v>
      </c>
      <c r="BJ21" s="68">
        <v>7</v>
      </c>
      <c r="BK21" s="68">
        <v>6</v>
      </c>
      <c r="BL21" s="68">
        <v>9</v>
      </c>
      <c r="BM21" s="68">
        <v>7</v>
      </c>
      <c r="BN21" s="68">
        <v>3</v>
      </c>
      <c r="BO21" s="68">
        <v>10</v>
      </c>
      <c r="BP21" s="68">
        <v>12</v>
      </c>
      <c r="BQ21" s="68">
        <v>17</v>
      </c>
      <c r="BR21" s="68">
        <v>17</v>
      </c>
      <c r="BS21" s="68">
        <v>11</v>
      </c>
      <c r="BT21" s="68">
        <v>17</v>
      </c>
      <c r="BU21" s="68">
        <v>10</v>
      </c>
      <c r="BV21" s="67">
        <v>8.497</v>
      </c>
      <c r="BW21" s="68">
        <v>13.447</v>
      </c>
      <c r="BX21" s="68">
        <v>11.581</v>
      </c>
      <c r="BY21" s="68">
        <v>13.88</v>
      </c>
      <c r="BZ21" s="68">
        <v>14.272</v>
      </c>
      <c r="CA21" s="68">
        <v>20.719</v>
      </c>
      <c r="CB21" s="68">
        <v>14.361</v>
      </c>
      <c r="CC21" s="68">
        <v>11.118</v>
      </c>
      <c r="CD21" s="68">
        <v>8.897</v>
      </c>
      <c r="CE21" s="68">
        <v>6.066</v>
      </c>
      <c r="CF21" s="68">
        <v>11.737</v>
      </c>
      <c r="CG21" s="69">
        <v>7.391</v>
      </c>
      <c r="CH21" s="68">
        <v>10.614</v>
      </c>
      <c r="CI21" s="68">
        <v>12.366</v>
      </c>
      <c r="CJ21" s="68">
        <v>15.863</v>
      </c>
      <c r="CK21" s="68">
        <v>8.379</v>
      </c>
      <c r="CL21" s="68">
        <v>12.203</v>
      </c>
      <c r="CM21" s="68">
        <v>17.623</v>
      </c>
      <c r="CN21" s="68">
        <v>10.342</v>
      </c>
      <c r="CO21" s="68">
        <v>9.213</v>
      </c>
      <c r="CP21" s="68">
        <v>7.375</v>
      </c>
      <c r="CQ21" s="68">
        <v>11.839</v>
      </c>
      <c r="CR21" s="68">
        <v>13.547</v>
      </c>
      <c r="CS21" s="68">
        <v>11.1</v>
      </c>
      <c r="CT21" s="67">
        <v>8.503</v>
      </c>
      <c r="CU21" s="68">
        <v>9.444</v>
      </c>
      <c r="CV21" s="68">
        <v>14.507</v>
      </c>
      <c r="CW21" s="68">
        <v>14.206</v>
      </c>
      <c r="CX21" s="68">
        <v>11.171</v>
      </c>
      <c r="CY21" s="68">
        <v>9.107</v>
      </c>
      <c r="CZ21" s="68">
        <v>16.324</v>
      </c>
      <c r="DA21" s="68">
        <v>13.934</v>
      </c>
      <c r="DB21" s="68">
        <v>11.749</v>
      </c>
      <c r="DC21" s="68">
        <v>13.863</v>
      </c>
      <c r="DD21" s="68">
        <v>11.34</v>
      </c>
      <c r="DE21" s="69">
        <v>5.436</v>
      </c>
      <c r="DF21" s="68">
        <v>7.078</v>
      </c>
      <c r="DG21" s="68">
        <v>11.33</v>
      </c>
      <c r="DH21" s="68">
        <v>18.76</v>
      </c>
      <c r="DI21" s="68">
        <v>9.713</v>
      </c>
      <c r="DJ21" s="68">
        <v>13.533</v>
      </c>
      <c r="DK21" s="68">
        <v>21.263</v>
      </c>
      <c r="DL21" s="68">
        <v>7.583</v>
      </c>
      <c r="DM21" s="68">
        <v>10.754</v>
      </c>
      <c r="DN21" s="68">
        <v>12.747</v>
      </c>
      <c r="DO21" s="68">
        <v>13.886</v>
      </c>
      <c r="DP21" s="68">
        <v>19.593</v>
      </c>
      <c r="DQ21" s="69">
        <v>16.552</v>
      </c>
      <c r="DR21" s="68">
        <v>22.411</v>
      </c>
      <c r="DS21" s="68">
        <v>15.921</v>
      </c>
      <c r="DT21" s="68">
        <v>5.891</v>
      </c>
      <c r="DU21" s="68">
        <v>4.401</v>
      </c>
      <c r="DV21" s="68">
        <v>16.141</v>
      </c>
      <c r="DW21" s="68">
        <v>21.583</v>
      </c>
      <c r="DX21" s="68">
        <v>19.868</v>
      </c>
      <c r="DY21" s="68">
        <v>11.957</v>
      </c>
      <c r="DZ21" s="68">
        <v>12.338</v>
      </c>
      <c r="EA21" s="68">
        <v>10.361</v>
      </c>
      <c r="EB21" s="68">
        <v>11.479</v>
      </c>
      <c r="EC21" s="69">
        <v>11.984</v>
      </c>
      <c r="ED21" s="68">
        <v>15.805</v>
      </c>
      <c r="EE21" s="68">
        <v>21.71</v>
      </c>
      <c r="EF21" s="68">
        <v>29.321</v>
      </c>
      <c r="EG21" s="68">
        <v>14.313</v>
      </c>
      <c r="EH21" s="69">
        <v>11.53</v>
      </c>
      <c r="EI21" s="115">
        <f t="shared" si="0"/>
        <v>-19.443862223153786</v>
      </c>
    </row>
    <row r="22" spans="1:139" s="17" customFormat="1" ht="21.75" customHeight="1">
      <c r="A22" s="73" t="s">
        <v>33</v>
      </c>
      <c r="B22" s="74">
        <v>21.945</v>
      </c>
      <c r="C22" s="74">
        <v>18.394</v>
      </c>
      <c r="D22" s="74">
        <v>28.223</v>
      </c>
      <c r="E22" s="74">
        <v>25.148</v>
      </c>
      <c r="F22" s="74">
        <v>39.578</v>
      </c>
      <c r="G22" s="74">
        <v>27.977</v>
      </c>
      <c r="H22" s="74">
        <v>31.262</v>
      </c>
      <c r="I22" s="74">
        <v>23.744</v>
      </c>
      <c r="J22" s="74">
        <v>31.062</v>
      </c>
      <c r="K22" s="74">
        <v>28.272</v>
      </c>
      <c r="L22" s="74">
        <v>23.543</v>
      </c>
      <c r="M22" s="74">
        <v>15.503</v>
      </c>
      <c r="N22" s="75">
        <v>9.054</v>
      </c>
      <c r="O22" s="76">
        <v>10.226</v>
      </c>
      <c r="P22" s="76">
        <v>15.883</v>
      </c>
      <c r="Q22" s="76">
        <v>10.263</v>
      </c>
      <c r="R22" s="76">
        <v>14.036</v>
      </c>
      <c r="S22" s="76">
        <v>14.536</v>
      </c>
      <c r="T22" s="76">
        <v>18.12</v>
      </c>
      <c r="U22" s="76">
        <v>12.209</v>
      </c>
      <c r="V22" s="76">
        <v>14.795</v>
      </c>
      <c r="W22" s="76">
        <v>14.45</v>
      </c>
      <c r="X22" s="76">
        <v>13.99</v>
      </c>
      <c r="Y22" s="77">
        <v>10.661</v>
      </c>
      <c r="Z22" s="74">
        <v>10</v>
      </c>
      <c r="AA22" s="74">
        <v>9</v>
      </c>
      <c r="AB22" s="74">
        <v>12</v>
      </c>
      <c r="AC22" s="74">
        <v>15</v>
      </c>
      <c r="AD22" s="74">
        <v>9</v>
      </c>
      <c r="AE22" s="74">
        <v>8</v>
      </c>
      <c r="AF22" s="74">
        <v>3</v>
      </c>
      <c r="AG22" s="74">
        <v>7</v>
      </c>
      <c r="AH22" s="74">
        <v>9</v>
      </c>
      <c r="AI22" s="74">
        <v>8</v>
      </c>
      <c r="AJ22" s="74">
        <v>7</v>
      </c>
      <c r="AK22" s="74">
        <v>3</v>
      </c>
      <c r="AL22" s="75">
        <v>7</v>
      </c>
      <c r="AM22" s="76">
        <v>10</v>
      </c>
      <c r="AN22" s="76">
        <v>18</v>
      </c>
      <c r="AO22" s="76">
        <v>18</v>
      </c>
      <c r="AP22" s="76">
        <v>17</v>
      </c>
      <c r="AQ22" s="76">
        <v>20</v>
      </c>
      <c r="AR22" s="76">
        <v>22</v>
      </c>
      <c r="AS22" s="76">
        <v>22</v>
      </c>
      <c r="AT22" s="76">
        <v>31</v>
      </c>
      <c r="AU22" s="76">
        <v>28</v>
      </c>
      <c r="AV22" s="76">
        <v>33</v>
      </c>
      <c r="AW22" s="77">
        <v>16</v>
      </c>
      <c r="AX22" s="75">
        <v>11</v>
      </c>
      <c r="AY22" s="76">
        <v>12</v>
      </c>
      <c r="AZ22" s="76">
        <v>18</v>
      </c>
      <c r="BA22" s="76">
        <v>21</v>
      </c>
      <c r="BB22" s="76">
        <v>30</v>
      </c>
      <c r="BC22" s="76">
        <v>13</v>
      </c>
      <c r="BD22" s="76">
        <v>16</v>
      </c>
      <c r="BE22" s="76">
        <v>22</v>
      </c>
      <c r="BF22" s="76">
        <v>24</v>
      </c>
      <c r="BG22" s="76">
        <v>22</v>
      </c>
      <c r="BH22" s="76">
        <v>30</v>
      </c>
      <c r="BI22" s="77">
        <v>21</v>
      </c>
      <c r="BJ22" s="76">
        <v>34</v>
      </c>
      <c r="BK22" s="76">
        <v>35</v>
      </c>
      <c r="BL22" s="76">
        <v>35</v>
      </c>
      <c r="BM22" s="76">
        <v>28</v>
      </c>
      <c r="BN22" s="76">
        <v>14</v>
      </c>
      <c r="BO22" s="76">
        <v>17</v>
      </c>
      <c r="BP22" s="76">
        <v>22</v>
      </c>
      <c r="BQ22" s="76">
        <v>26</v>
      </c>
      <c r="BR22" s="76">
        <v>43</v>
      </c>
      <c r="BS22" s="76">
        <v>26</v>
      </c>
      <c r="BT22" s="76">
        <v>23</v>
      </c>
      <c r="BU22" s="76">
        <v>23</v>
      </c>
      <c r="BV22" s="75">
        <v>29.732</v>
      </c>
      <c r="BW22" s="76">
        <v>14.729</v>
      </c>
      <c r="BX22" s="76">
        <v>13.022</v>
      </c>
      <c r="BY22" s="76">
        <v>15.616</v>
      </c>
      <c r="BZ22" s="76">
        <v>16.33</v>
      </c>
      <c r="CA22" s="76">
        <v>17.41</v>
      </c>
      <c r="CB22" s="76">
        <v>11.594</v>
      </c>
      <c r="CC22" s="76">
        <v>11.219</v>
      </c>
      <c r="CD22" s="76">
        <v>10.622</v>
      </c>
      <c r="CE22" s="76">
        <v>8.153</v>
      </c>
      <c r="CF22" s="76">
        <v>7.697</v>
      </c>
      <c r="CG22" s="77">
        <v>10.477</v>
      </c>
      <c r="CH22" s="76">
        <v>10.933</v>
      </c>
      <c r="CI22" s="76">
        <v>16.65</v>
      </c>
      <c r="CJ22" s="76">
        <v>11.608</v>
      </c>
      <c r="CK22" s="76">
        <v>7.717</v>
      </c>
      <c r="CL22" s="76">
        <v>9.004</v>
      </c>
      <c r="CM22" s="76">
        <v>8.615</v>
      </c>
      <c r="CN22" s="76">
        <v>21.121</v>
      </c>
      <c r="CO22" s="76">
        <v>17.947</v>
      </c>
      <c r="CP22" s="76">
        <v>14.767</v>
      </c>
      <c r="CQ22" s="76">
        <v>24.138</v>
      </c>
      <c r="CR22" s="76">
        <v>24.306</v>
      </c>
      <c r="CS22" s="76">
        <v>26.462</v>
      </c>
      <c r="CT22" s="75">
        <v>13.522</v>
      </c>
      <c r="CU22" s="76">
        <v>15.942</v>
      </c>
      <c r="CV22" s="76">
        <v>19.74</v>
      </c>
      <c r="CW22" s="76">
        <v>12.921</v>
      </c>
      <c r="CX22" s="76">
        <v>18.861</v>
      </c>
      <c r="CY22" s="76">
        <v>22.321</v>
      </c>
      <c r="CZ22" s="76">
        <v>23.029</v>
      </c>
      <c r="DA22" s="76">
        <v>23.68</v>
      </c>
      <c r="DB22" s="76">
        <v>14.949</v>
      </c>
      <c r="DC22" s="76">
        <v>13.6</v>
      </c>
      <c r="DD22" s="76">
        <v>16.26</v>
      </c>
      <c r="DE22" s="77">
        <v>18.548</v>
      </c>
      <c r="DF22" s="76">
        <v>11.754</v>
      </c>
      <c r="DG22" s="76">
        <v>13.18</v>
      </c>
      <c r="DH22" s="76">
        <v>16.021</v>
      </c>
      <c r="DI22" s="76">
        <v>18.259</v>
      </c>
      <c r="DJ22" s="76">
        <v>20.295</v>
      </c>
      <c r="DK22" s="76">
        <v>24.314</v>
      </c>
      <c r="DL22" s="76">
        <v>11.517</v>
      </c>
      <c r="DM22" s="76">
        <v>12.21</v>
      </c>
      <c r="DN22" s="76">
        <v>13.495</v>
      </c>
      <c r="DO22" s="76">
        <v>14.717</v>
      </c>
      <c r="DP22" s="76">
        <v>12.138</v>
      </c>
      <c r="DQ22" s="77">
        <v>11.694</v>
      </c>
      <c r="DR22" s="76">
        <v>9.042</v>
      </c>
      <c r="DS22" s="76">
        <v>12.651</v>
      </c>
      <c r="DT22" s="76">
        <v>13.471</v>
      </c>
      <c r="DU22" s="76">
        <v>13.847</v>
      </c>
      <c r="DV22" s="76">
        <v>21.828</v>
      </c>
      <c r="DW22" s="76">
        <v>11.046</v>
      </c>
      <c r="DX22" s="76">
        <v>9.209</v>
      </c>
      <c r="DY22" s="76">
        <v>12.035</v>
      </c>
      <c r="DZ22" s="76">
        <v>10.239</v>
      </c>
      <c r="EA22" s="76">
        <v>9.947</v>
      </c>
      <c r="EB22" s="76">
        <v>8.649</v>
      </c>
      <c r="EC22" s="77">
        <v>12.898</v>
      </c>
      <c r="ED22" s="76">
        <v>11.175</v>
      </c>
      <c r="EE22" s="76">
        <v>14.019</v>
      </c>
      <c r="EF22" s="76">
        <v>17.024</v>
      </c>
      <c r="EG22" s="76">
        <v>12.546</v>
      </c>
      <c r="EH22" s="77">
        <v>15.042</v>
      </c>
      <c r="EI22" s="118">
        <f t="shared" si="0"/>
        <v>19.894787183165953</v>
      </c>
    </row>
    <row r="23" spans="1:139" s="17" customFormat="1" ht="21.75" customHeight="1">
      <c r="A23" s="78" t="s">
        <v>34</v>
      </c>
      <c r="B23" s="79">
        <f aca="true" t="shared" si="58" ref="B23:M23">+B24+B27</f>
        <v>717.366</v>
      </c>
      <c r="C23" s="79">
        <f t="shared" si="58"/>
        <v>628.682</v>
      </c>
      <c r="D23" s="79">
        <f t="shared" si="58"/>
        <v>748.1990000000001</v>
      </c>
      <c r="E23" s="79">
        <f t="shared" si="58"/>
        <v>596.758</v>
      </c>
      <c r="F23" s="79">
        <f t="shared" si="58"/>
        <v>491.64699999999993</v>
      </c>
      <c r="G23" s="79">
        <f t="shared" si="58"/>
        <v>554.775</v>
      </c>
      <c r="H23" s="79">
        <f t="shared" si="58"/>
        <v>443.421</v>
      </c>
      <c r="I23" s="79">
        <f t="shared" si="58"/>
        <v>590.543</v>
      </c>
      <c r="J23" s="79">
        <f t="shared" si="58"/>
        <v>663.2719999999999</v>
      </c>
      <c r="K23" s="79">
        <f t="shared" si="58"/>
        <v>543.213</v>
      </c>
      <c r="L23" s="79">
        <f t="shared" si="58"/>
        <v>600.0039999999999</v>
      </c>
      <c r="M23" s="79">
        <f t="shared" si="58"/>
        <v>758.04</v>
      </c>
      <c r="N23" s="64">
        <f>+N24+N27</f>
        <v>557.823</v>
      </c>
      <c r="O23" s="65">
        <f>+O24+O27</f>
        <v>548.9369999999999</v>
      </c>
      <c r="P23" s="65">
        <f>+P24+P27</f>
        <v>640.774</v>
      </c>
      <c r="Q23" s="65">
        <f>+Q24+Q27</f>
        <v>605.473</v>
      </c>
      <c r="R23" s="65">
        <f>+R24+R27</f>
        <v>522.687</v>
      </c>
      <c r="S23" s="65">
        <f aca="true" t="shared" si="59" ref="S23:Y23">+S24+S27</f>
        <v>946.2589999999999</v>
      </c>
      <c r="T23" s="65">
        <f t="shared" si="59"/>
        <v>711.606</v>
      </c>
      <c r="U23" s="65">
        <f t="shared" si="59"/>
        <v>834.771</v>
      </c>
      <c r="V23" s="65">
        <f t="shared" si="59"/>
        <v>1210.6</v>
      </c>
      <c r="W23" s="65">
        <f t="shared" si="59"/>
        <v>843.309</v>
      </c>
      <c r="X23" s="65">
        <f t="shared" si="59"/>
        <v>946.7090000000001</v>
      </c>
      <c r="Y23" s="66">
        <f t="shared" si="59"/>
        <v>1236.257</v>
      </c>
      <c r="Z23" s="79">
        <f aca="true" t="shared" si="60" ref="Z23:AK23">+Z24+Z27</f>
        <v>777.575</v>
      </c>
      <c r="AA23" s="79">
        <f t="shared" si="60"/>
        <v>807.768</v>
      </c>
      <c r="AB23" s="79">
        <f t="shared" si="60"/>
        <v>919.181</v>
      </c>
      <c r="AC23" s="79">
        <f t="shared" si="60"/>
        <v>753.26</v>
      </c>
      <c r="AD23" s="79">
        <f t="shared" si="60"/>
        <v>1075.299</v>
      </c>
      <c r="AE23" s="79">
        <f t="shared" si="60"/>
        <v>1400.961</v>
      </c>
      <c r="AF23" s="79">
        <f t="shared" si="60"/>
        <v>1157.875</v>
      </c>
      <c r="AG23" s="79">
        <f t="shared" si="60"/>
        <v>1305.597</v>
      </c>
      <c r="AH23" s="79">
        <f t="shared" si="60"/>
        <v>1596.406</v>
      </c>
      <c r="AI23" s="79">
        <f t="shared" si="60"/>
        <v>815.854</v>
      </c>
      <c r="AJ23" s="79">
        <f t="shared" si="60"/>
        <v>1109.7730000000001</v>
      </c>
      <c r="AK23" s="79">
        <f t="shared" si="60"/>
        <v>1632.3919999999998</v>
      </c>
      <c r="AL23" s="64">
        <f>+AL24+AL27</f>
        <v>832.9649999999999</v>
      </c>
      <c r="AM23" s="65">
        <f>+AM24+AM27</f>
        <v>892.188</v>
      </c>
      <c r="AN23" s="65">
        <f>+AN24+AN27</f>
        <v>1216.425</v>
      </c>
      <c r="AO23" s="65">
        <f>+AO24+AO27</f>
        <v>888.0060000000001</v>
      </c>
      <c r="AP23" s="65">
        <f>+AP24+AP27</f>
        <v>1217.086</v>
      </c>
      <c r="AQ23" s="65">
        <f aca="true" t="shared" si="61" ref="AQ23:AV23">+AQ24+AQ27</f>
        <v>1103.175</v>
      </c>
      <c r="AR23" s="65">
        <f t="shared" si="61"/>
        <v>963.053</v>
      </c>
      <c r="AS23" s="65">
        <f t="shared" si="61"/>
        <v>1026.91</v>
      </c>
      <c r="AT23" s="65">
        <f t="shared" si="61"/>
        <v>1157.016</v>
      </c>
      <c r="AU23" s="65">
        <f t="shared" si="61"/>
        <v>1052.01</v>
      </c>
      <c r="AV23" s="65">
        <f t="shared" si="61"/>
        <v>1159.755</v>
      </c>
      <c r="AW23" s="66">
        <f aca="true" t="shared" si="62" ref="AW23:BI23">+AW24+AW27</f>
        <v>1527.016</v>
      </c>
      <c r="AX23" s="64">
        <f t="shared" si="62"/>
        <v>1030.124</v>
      </c>
      <c r="AY23" s="65">
        <f t="shared" si="62"/>
        <v>1125.821</v>
      </c>
      <c r="AZ23" s="65">
        <f t="shared" si="62"/>
        <v>1148.8319999999999</v>
      </c>
      <c r="BA23" s="65">
        <f t="shared" si="62"/>
        <v>1165.89</v>
      </c>
      <c r="BB23" s="65">
        <f t="shared" si="62"/>
        <v>1238.863</v>
      </c>
      <c r="BC23" s="65">
        <f t="shared" si="62"/>
        <v>1221.147</v>
      </c>
      <c r="BD23" s="65">
        <f t="shared" si="62"/>
        <v>1151.5</v>
      </c>
      <c r="BE23" s="65">
        <f t="shared" si="62"/>
        <v>1188.687</v>
      </c>
      <c r="BF23" s="65">
        <f t="shared" si="62"/>
        <v>1445.252</v>
      </c>
      <c r="BG23" s="65">
        <f t="shared" si="62"/>
        <v>1363.4470000000001</v>
      </c>
      <c r="BH23" s="65">
        <f t="shared" si="62"/>
        <v>1270.646</v>
      </c>
      <c r="BI23" s="66">
        <f t="shared" si="62"/>
        <v>1402.5389999999998</v>
      </c>
      <c r="BJ23" s="65">
        <f aca="true" t="shared" si="63" ref="BJ23:BQ23">BJ24+BJ27</f>
        <v>1199.355</v>
      </c>
      <c r="BK23" s="65">
        <f t="shared" si="63"/>
        <v>934.1270000000001</v>
      </c>
      <c r="BL23" s="65">
        <f t="shared" si="63"/>
        <v>1228.267</v>
      </c>
      <c r="BM23" s="65">
        <f t="shared" si="63"/>
        <v>1063.113</v>
      </c>
      <c r="BN23" s="65">
        <f t="shared" si="63"/>
        <v>1251.1950000000002</v>
      </c>
      <c r="BO23" s="65">
        <f t="shared" si="63"/>
        <v>1051.28</v>
      </c>
      <c r="BP23" s="65">
        <f t="shared" si="63"/>
        <v>1217.952</v>
      </c>
      <c r="BQ23" s="65">
        <f t="shared" si="63"/>
        <v>1121.432</v>
      </c>
      <c r="BR23" s="65">
        <f>BR24+BR27</f>
        <v>1176.047</v>
      </c>
      <c r="BS23" s="65">
        <f aca="true" t="shared" si="64" ref="BS23:CQ23">BS24+BS27</f>
        <v>1172.708</v>
      </c>
      <c r="BT23" s="65">
        <f t="shared" si="64"/>
        <v>1157.145</v>
      </c>
      <c r="BU23" s="65">
        <f t="shared" si="64"/>
        <v>1544.443</v>
      </c>
      <c r="BV23" s="64">
        <f t="shared" si="64"/>
        <v>1117.343</v>
      </c>
      <c r="BW23" s="65">
        <f t="shared" si="64"/>
        <v>936.576</v>
      </c>
      <c r="BX23" s="65">
        <f t="shared" si="64"/>
        <v>1026.194</v>
      </c>
      <c r="BY23" s="65">
        <f t="shared" si="64"/>
        <v>1026.8449999999998</v>
      </c>
      <c r="BZ23" s="65">
        <f t="shared" si="64"/>
        <v>1021.1959999999999</v>
      </c>
      <c r="CA23" s="65">
        <f t="shared" si="64"/>
        <v>1241.5500000000002</v>
      </c>
      <c r="CB23" s="65">
        <f t="shared" si="64"/>
        <v>864.672</v>
      </c>
      <c r="CC23" s="65">
        <f t="shared" si="64"/>
        <v>1013.0659999999999</v>
      </c>
      <c r="CD23" s="65">
        <f t="shared" si="64"/>
        <v>1018.0459999999999</v>
      </c>
      <c r="CE23" s="65">
        <f t="shared" si="64"/>
        <v>928.722</v>
      </c>
      <c r="CF23" s="65">
        <f t="shared" si="64"/>
        <v>1024.359</v>
      </c>
      <c r="CG23" s="66">
        <f t="shared" si="64"/>
        <v>1174.968</v>
      </c>
      <c r="CH23" s="65">
        <f t="shared" si="64"/>
        <v>787.3530000000001</v>
      </c>
      <c r="CI23" s="65">
        <f t="shared" si="64"/>
        <v>914.328</v>
      </c>
      <c r="CJ23" s="65">
        <f t="shared" si="64"/>
        <v>986.266</v>
      </c>
      <c r="CK23" s="65">
        <f t="shared" si="64"/>
        <v>733.8990000000001</v>
      </c>
      <c r="CL23" s="65">
        <f t="shared" si="64"/>
        <v>966.713</v>
      </c>
      <c r="CM23" s="65">
        <f t="shared" si="64"/>
        <v>1002.8340000000001</v>
      </c>
      <c r="CN23" s="65">
        <f>CN24+CN27</f>
        <v>888.635</v>
      </c>
      <c r="CO23" s="65">
        <f>CO24+CO27</f>
        <v>841.0840000000001</v>
      </c>
      <c r="CP23" s="65">
        <f t="shared" si="64"/>
        <v>627.787</v>
      </c>
      <c r="CQ23" s="65">
        <f t="shared" si="64"/>
        <v>791.171</v>
      </c>
      <c r="CR23" s="65">
        <f>CR24+CR27</f>
        <v>660.048</v>
      </c>
      <c r="CS23" s="65">
        <f>CS24+CS27</f>
        <v>920.5350000000001</v>
      </c>
      <c r="CT23" s="64">
        <f>CT24+CT27</f>
        <v>560.509</v>
      </c>
      <c r="CU23" s="65">
        <f>CU24+CU27</f>
        <v>657.043</v>
      </c>
      <c r="CV23" s="65">
        <f>CV24+CV27</f>
        <v>918.678</v>
      </c>
      <c r="CW23" s="65">
        <f aca="true" t="shared" si="65" ref="CW23:DD23">CW24+CW27</f>
        <v>646.381</v>
      </c>
      <c r="CX23" s="65">
        <f t="shared" si="65"/>
        <v>934.7760000000001</v>
      </c>
      <c r="CY23" s="65">
        <f t="shared" si="65"/>
        <v>957.2779999999999</v>
      </c>
      <c r="CZ23" s="65">
        <f t="shared" si="65"/>
        <v>648.954</v>
      </c>
      <c r="DA23" s="65">
        <f t="shared" si="65"/>
        <v>932.3439999999999</v>
      </c>
      <c r="DB23" s="65">
        <f t="shared" si="65"/>
        <v>928.9090000000001</v>
      </c>
      <c r="DC23" s="65">
        <f t="shared" si="65"/>
        <v>984.227</v>
      </c>
      <c r="DD23" s="65">
        <f t="shared" si="65"/>
        <v>1086.933</v>
      </c>
      <c r="DE23" s="66">
        <f>DE24+DE27</f>
        <v>1440.24</v>
      </c>
      <c r="DF23" s="65">
        <f>DF24+DF27</f>
        <v>1214.958</v>
      </c>
      <c r="DG23" s="65">
        <f>DG24+DG27</f>
        <v>922.517</v>
      </c>
      <c r="DH23" s="65">
        <f>DH24+DH27</f>
        <v>1217.504</v>
      </c>
      <c r="DI23" s="65">
        <f>DI24+DI27</f>
        <v>1022.925</v>
      </c>
      <c r="DJ23" s="65">
        <f aca="true" t="shared" si="66" ref="DJ23:DQ23">DJ24+DJ27</f>
        <v>873.489</v>
      </c>
      <c r="DK23" s="65">
        <f t="shared" si="66"/>
        <v>1192.667</v>
      </c>
      <c r="DL23" s="65">
        <f t="shared" si="66"/>
        <v>620.0749999999999</v>
      </c>
      <c r="DM23" s="65">
        <f t="shared" si="66"/>
        <v>945.3040000000001</v>
      </c>
      <c r="DN23" s="65">
        <f t="shared" si="66"/>
        <v>820.99</v>
      </c>
      <c r="DO23" s="65">
        <f t="shared" si="66"/>
        <v>876.056</v>
      </c>
      <c r="DP23" s="65">
        <f t="shared" si="66"/>
        <v>732.408</v>
      </c>
      <c r="DQ23" s="66">
        <f t="shared" si="66"/>
        <v>913.414</v>
      </c>
      <c r="DR23" s="65">
        <f aca="true" t="shared" si="67" ref="DR23:DZ23">DR24+DR27</f>
        <v>891.473</v>
      </c>
      <c r="DS23" s="65">
        <f t="shared" si="67"/>
        <v>1064.326</v>
      </c>
      <c r="DT23" s="65">
        <f t="shared" si="67"/>
        <v>937.614</v>
      </c>
      <c r="DU23" s="65">
        <f t="shared" si="67"/>
        <v>938.076</v>
      </c>
      <c r="DV23" s="65">
        <f t="shared" si="67"/>
        <v>1057.8049999999998</v>
      </c>
      <c r="DW23" s="65">
        <f t="shared" si="67"/>
        <v>1043.766</v>
      </c>
      <c r="DX23" s="65">
        <f t="shared" si="67"/>
        <v>896.338</v>
      </c>
      <c r="DY23" s="65">
        <f t="shared" si="67"/>
        <v>892.413</v>
      </c>
      <c r="DZ23" s="65">
        <f t="shared" si="67"/>
        <v>913.126</v>
      </c>
      <c r="EA23" s="65">
        <f aca="true" t="shared" si="68" ref="EA23:EH23">EA24+EA27</f>
        <v>1002.137</v>
      </c>
      <c r="EB23" s="65">
        <f t="shared" si="68"/>
        <v>960.359</v>
      </c>
      <c r="EC23" s="66">
        <f t="shared" si="68"/>
        <v>993.953</v>
      </c>
      <c r="ED23" s="65">
        <f t="shared" si="68"/>
        <v>913.065</v>
      </c>
      <c r="EE23" s="65">
        <f t="shared" si="68"/>
        <v>889.926</v>
      </c>
      <c r="EF23" s="65">
        <f>EF24+EF27</f>
        <v>871.451</v>
      </c>
      <c r="EG23" s="65">
        <f>EG24+EG27</f>
        <v>808.564</v>
      </c>
      <c r="EH23" s="66">
        <f t="shared" si="68"/>
        <v>857.914</v>
      </c>
      <c r="EI23" s="117">
        <f t="shared" si="0"/>
        <v>6.103412964218058</v>
      </c>
    </row>
    <row r="24" spans="1:139" s="17" customFormat="1" ht="21.75" customHeight="1">
      <c r="A24" s="80" t="s">
        <v>31</v>
      </c>
      <c r="B24" s="19">
        <f aca="true" t="shared" si="69" ref="B24:T24">+B25+B26</f>
        <v>248.626</v>
      </c>
      <c r="C24" s="19">
        <f t="shared" si="69"/>
        <v>264.274</v>
      </c>
      <c r="D24" s="19">
        <f t="shared" si="69"/>
        <v>257.783</v>
      </c>
      <c r="E24" s="19">
        <f t="shared" si="69"/>
        <v>194.73399999999998</v>
      </c>
      <c r="F24" s="19">
        <f t="shared" si="69"/>
        <v>172.323</v>
      </c>
      <c r="G24" s="19">
        <f t="shared" si="69"/>
        <v>255.27499999999998</v>
      </c>
      <c r="H24" s="19">
        <f t="shared" si="69"/>
        <v>141.38299999999998</v>
      </c>
      <c r="I24" s="19">
        <f t="shared" si="69"/>
        <v>172.692</v>
      </c>
      <c r="J24" s="19">
        <f t="shared" si="69"/>
        <v>190.70999999999998</v>
      </c>
      <c r="K24" s="19">
        <f t="shared" si="69"/>
        <v>147.677</v>
      </c>
      <c r="L24" s="19">
        <f t="shared" si="69"/>
        <v>195.928</v>
      </c>
      <c r="M24" s="19">
        <f t="shared" si="69"/>
        <v>332.949</v>
      </c>
      <c r="N24" s="20">
        <f t="shared" si="69"/>
        <v>203.309</v>
      </c>
      <c r="O24" s="21">
        <f t="shared" si="69"/>
        <v>164.44099999999997</v>
      </c>
      <c r="P24" s="21">
        <f t="shared" si="69"/>
        <v>203.554</v>
      </c>
      <c r="Q24" s="21">
        <f t="shared" si="69"/>
        <v>164.406</v>
      </c>
      <c r="R24" s="21">
        <f t="shared" si="69"/>
        <v>182.091</v>
      </c>
      <c r="S24" s="21">
        <f t="shared" si="69"/>
        <v>295.375</v>
      </c>
      <c r="T24" s="21">
        <f t="shared" si="69"/>
        <v>198.3</v>
      </c>
      <c r="U24" s="21">
        <f>+U25+U26</f>
        <v>265.909</v>
      </c>
      <c r="V24" s="21">
        <f>+V25+V26</f>
        <v>401.18899999999996</v>
      </c>
      <c r="W24" s="21">
        <f>+W25+W26</f>
        <v>301.03000000000003</v>
      </c>
      <c r="X24" s="21">
        <f>+X25+X26</f>
        <v>372.45</v>
      </c>
      <c r="Y24" s="22">
        <f>+Y25+Y26</f>
        <v>487.967</v>
      </c>
      <c r="Z24" s="19">
        <f aca="true" t="shared" si="70" ref="Z24:AR24">+Z25+Z26</f>
        <v>267.735</v>
      </c>
      <c r="AA24" s="19">
        <f t="shared" si="70"/>
        <v>261.556</v>
      </c>
      <c r="AB24" s="19">
        <f t="shared" si="70"/>
        <v>372.163</v>
      </c>
      <c r="AC24" s="19">
        <f t="shared" si="70"/>
        <v>291.283</v>
      </c>
      <c r="AD24" s="19">
        <f t="shared" si="70"/>
        <v>368.3</v>
      </c>
      <c r="AE24" s="19">
        <f t="shared" si="70"/>
        <v>500.466</v>
      </c>
      <c r="AF24" s="19">
        <f t="shared" si="70"/>
        <v>422.58599999999996</v>
      </c>
      <c r="AG24" s="19">
        <f t="shared" si="70"/>
        <v>495.57099999999997</v>
      </c>
      <c r="AH24" s="19">
        <f t="shared" si="70"/>
        <v>522.81</v>
      </c>
      <c r="AI24" s="19">
        <f t="shared" si="70"/>
        <v>344.166</v>
      </c>
      <c r="AJ24" s="19">
        <f t="shared" si="70"/>
        <v>414.297</v>
      </c>
      <c r="AK24" s="19">
        <f t="shared" si="70"/>
        <v>501.53200000000004</v>
      </c>
      <c r="AL24" s="20">
        <f t="shared" si="70"/>
        <v>244.819</v>
      </c>
      <c r="AM24" s="21">
        <f t="shared" si="70"/>
        <v>339.55600000000004</v>
      </c>
      <c r="AN24" s="21">
        <f t="shared" si="70"/>
        <v>434.599</v>
      </c>
      <c r="AO24" s="21">
        <f t="shared" si="70"/>
        <v>309.046</v>
      </c>
      <c r="AP24" s="21">
        <f t="shared" si="70"/>
        <v>372.68399999999997</v>
      </c>
      <c r="AQ24" s="21">
        <f t="shared" si="70"/>
        <v>439.557</v>
      </c>
      <c r="AR24" s="21">
        <f t="shared" si="70"/>
        <v>407.63</v>
      </c>
      <c r="AS24" s="21">
        <f>+AS25+AS26</f>
        <v>338.913</v>
      </c>
      <c r="AT24" s="21">
        <f>+AT25+AT26</f>
        <v>467.783</v>
      </c>
      <c r="AU24" s="21">
        <f>+AU25+AU26</f>
        <v>313.28499999999997</v>
      </c>
      <c r="AV24" s="21">
        <f>+AV25+AV26</f>
        <v>437.932</v>
      </c>
      <c r="AW24" s="22">
        <f>+AW25+AW26</f>
        <v>543.894</v>
      </c>
      <c r="AX24" s="20">
        <f aca="true" t="shared" si="71" ref="AX24:BI24">+AX25+AX26</f>
        <v>302.685</v>
      </c>
      <c r="AY24" s="21">
        <f t="shared" si="71"/>
        <v>366.112</v>
      </c>
      <c r="AZ24" s="21">
        <f t="shared" si="71"/>
        <v>359.547</v>
      </c>
      <c r="BA24" s="21">
        <f t="shared" si="71"/>
        <v>390.002</v>
      </c>
      <c r="BB24" s="21">
        <f t="shared" si="71"/>
        <v>420.709</v>
      </c>
      <c r="BC24" s="21">
        <f t="shared" si="71"/>
        <v>445.01300000000003</v>
      </c>
      <c r="BD24" s="21">
        <f t="shared" si="71"/>
        <v>402.98199999999997</v>
      </c>
      <c r="BE24" s="21">
        <f t="shared" si="71"/>
        <v>507.962</v>
      </c>
      <c r="BF24" s="21">
        <f t="shared" si="71"/>
        <v>513.162</v>
      </c>
      <c r="BG24" s="21">
        <f t="shared" si="71"/>
        <v>448.063</v>
      </c>
      <c r="BH24" s="21">
        <f t="shared" si="71"/>
        <v>534.3009999999999</v>
      </c>
      <c r="BI24" s="22">
        <f t="shared" si="71"/>
        <v>496.92099999999994</v>
      </c>
      <c r="BJ24" s="21">
        <f aca="true" t="shared" si="72" ref="BJ24:BQ24">BJ25+BJ26</f>
        <v>370.592</v>
      </c>
      <c r="BK24" s="21">
        <f t="shared" si="72"/>
        <v>284.16200000000003</v>
      </c>
      <c r="BL24" s="21">
        <f t="shared" si="72"/>
        <v>431.87800000000004</v>
      </c>
      <c r="BM24" s="21">
        <f t="shared" si="72"/>
        <v>325.626</v>
      </c>
      <c r="BN24" s="21">
        <f t="shared" si="72"/>
        <v>417.35</v>
      </c>
      <c r="BO24" s="21">
        <f t="shared" si="72"/>
        <v>335.225</v>
      </c>
      <c r="BP24" s="21">
        <f t="shared" si="72"/>
        <v>410.474</v>
      </c>
      <c r="BQ24" s="21">
        <f t="shared" si="72"/>
        <v>321.79</v>
      </c>
      <c r="BR24" s="21">
        <f>BR25+BR26</f>
        <v>378.174</v>
      </c>
      <c r="BS24" s="21">
        <f aca="true" t="shared" si="73" ref="BS24:CS24">BS25+BS26</f>
        <v>267.93100000000004</v>
      </c>
      <c r="BT24" s="21">
        <f t="shared" si="73"/>
        <v>496.63</v>
      </c>
      <c r="BU24" s="21">
        <f t="shared" si="73"/>
        <v>478.55899999999997</v>
      </c>
      <c r="BV24" s="20">
        <f t="shared" si="73"/>
        <v>332.06100000000004</v>
      </c>
      <c r="BW24" s="21">
        <f t="shared" si="73"/>
        <v>256.25600000000003</v>
      </c>
      <c r="BX24" s="21">
        <f t="shared" si="73"/>
        <v>424.091</v>
      </c>
      <c r="BY24" s="21">
        <f t="shared" si="73"/>
        <v>307.927</v>
      </c>
      <c r="BZ24" s="21">
        <f t="shared" si="73"/>
        <v>363.535</v>
      </c>
      <c r="CA24" s="21">
        <f t="shared" si="73"/>
        <v>388.788</v>
      </c>
      <c r="CB24" s="21">
        <f t="shared" si="73"/>
        <v>225.19</v>
      </c>
      <c r="CC24" s="21">
        <f t="shared" si="73"/>
        <v>328.188</v>
      </c>
      <c r="CD24" s="21">
        <f t="shared" si="73"/>
        <v>364.56399999999996</v>
      </c>
      <c r="CE24" s="21">
        <f t="shared" si="73"/>
        <v>384.351</v>
      </c>
      <c r="CF24" s="21">
        <f t="shared" si="73"/>
        <v>247.84500000000003</v>
      </c>
      <c r="CG24" s="22">
        <f t="shared" si="73"/>
        <v>248.425</v>
      </c>
      <c r="CH24" s="21">
        <f t="shared" si="73"/>
        <v>212.87</v>
      </c>
      <c r="CI24" s="21">
        <f t="shared" si="73"/>
        <v>233.198</v>
      </c>
      <c r="CJ24" s="21">
        <f t="shared" si="73"/>
        <v>318.678</v>
      </c>
      <c r="CK24" s="21">
        <f t="shared" si="73"/>
        <v>213.074</v>
      </c>
      <c r="CL24" s="21">
        <f t="shared" si="73"/>
        <v>239.72299999999998</v>
      </c>
      <c r="CM24" s="21">
        <f t="shared" si="73"/>
        <v>294.007</v>
      </c>
      <c r="CN24" s="21">
        <f>CN25+CN26</f>
        <v>187.868</v>
      </c>
      <c r="CO24" s="21">
        <f>CO25+CO26</f>
        <v>183.65800000000002</v>
      </c>
      <c r="CP24" s="21">
        <f t="shared" si="73"/>
        <v>228.678</v>
      </c>
      <c r="CQ24" s="21">
        <f t="shared" si="73"/>
        <v>172.296</v>
      </c>
      <c r="CR24" s="21">
        <f>CR25+CR26</f>
        <v>176.131</v>
      </c>
      <c r="CS24" s="21">
        <f t="shared" si="73"/>
        <v>200.642</v>
      </c>
      <c r="CT24" s="20">
        <f>CT25+CT26</f>
        <v>124.904</v>
      </c>
      <c r="CU24" s="21">
        <f>CU25+CU26</f>
        <v>140.636</v>
      </c>
      <c r="CV24" s="21">
        <f>CV25+CV26</f>
        <v>155.462</v>
      </c>
      <c r="CW24" s="21">
        <f>CW25+CW26</f>
        <v>113.558</v>
      </c>
      <c r="CX24" s="21">
        <f>CX25+CX26</f>
        <v>158.868</v>
      </c>
      <c r="CY24" s="21">
        <f aca="true" t="shared" si="74" ref="CY24:DF24">CY25+CY26</f>
        <v>183.515</v>
      </c>
      <c r="CZ24" s="21">
        <f t="shared" si="74"/>
        <v>132.207</v>
      </c>
      <c r="DA24" s="21">
        <f t="shared" si="74"/>
        <v>242.053</v>
      </c>
      <c r="DB24" s="21">
        <f t="shared" si="74"/>
        <v>260.35</v>
      </c>
      <c r="DC24" s="21">
        <f t="shared" si="74"/>
        <v>341.1</v>
      </c>
      <c r="DD24" s="21">
        <f t="shared" si="74"/>
        <v>399.164</v>
      </c>
      <c r="DE24" s="22">
        <f t="shared" si="74"/>
        <v>424.056</v>
      </c>
      <c r="DF24" s="21">
        <f t="shared" si="74"/>
        <v>373.301</v>
      </c>
      <c r="DG24" s="21">
        <f>DG25+DG26</f>
        <v>375.368</v>
      </c>
      <c r="DH24" s="21">
        <f>DH25+DH26</f>
        <v>322.523</v>
      </c>
      <c r="DI24" s="21">
        <f>DI25+DI26</f>
        <v>369.597</v>
      </c>
      <c r="DJ24" s="21">
        <f>DJ25+DJ26</f>
        <v>299.181</v>
      </c>
      <c r="DK24" s="21">
        <f>DK25+DK26</f>
        <v>368.339</v>
      </c>
      <c r="DL24" s="21">
        <f aca="true" t="shared" si="75" ref="DL24:DS24">DL25+DL26</f>
        <v>223.201</v>
      </c>
      <c r="DM24" s="21">
        <f t="shared" si="75"/>
        <v>326.599</v>
      </c>
      <c r="DN24" s="21">
        <f t="shared" si="75"/>
        <v>248.317</v>
      </c>
      <c r="DO24" s="21">
        <f t="shared" si="75"/>
        <v>142.14</v>
      </c>
      <c r="DP24" s="21">
        <f t="shared" si="75"/>
        <v>117.125</v>
      </c>
      <c r="DQ24" s="22">
        <f t="shared" si="75"/>
        <v>272.295</v>
      </c>
      <c r="DR24" s="21">
        <f t="shared" si="75"/>
        <v>151.911</v>
      </c>
      <c r="DS24" s="21">
        <f t="shared" si="75"/>
        <v>207.80200000000002</v>
      </c>
      <c r="DT24" s="21">
        <f aca="true" t="shared" si="76" ref="DT24:DZ24">DT25+DT26</f>
        <v>342.171</v>
      </c>
      <c r="DU24" s="21">
        <f t="shared" si="76"/>
        <v>221.68200000000002</v>
      </c>
      <c r="DV24" s="21">
        <f t="shared" si="76"/>
        <v>154.851</v>
      </c>
      <c r="DW24" s="21">
        <f t="shared" si="76"/>
        <v>206.221</v>
      </c>
      <c r="DX24" s="21">
        <f t="shared" si="76"/>
        <v>139.787</v>
      </c>
      <c r="DY24" s="21">
        <f t="shared" si="76"/>
        <v>165.438</v>
      </c>
      <c r="DZ24" s="21">
        <f t="shared" si="76"/>
        <v>148.748</v>
      </c>
      <c r="EA24" s="21">
        <f aca="true" t="shared" si="77" ref="EA24:EH24">EA25+EA26</f>
        <v>196.801</v>
      </c>
      <c r="EB24" s="21">
        <f t="shared" si="77"/>
        <v>161.874</v>
      </c>
      <c r="EC24" s="22">
        <f t="shared" si="77"/>
        <v>213.84699999999998</v>
      </c>
      <c r="ED24" s="21">
        <f t="shared" si="77"/>
        <v>131.04200000000006</v>
      </c>
      <c r="EE24" s="21">
        <f t="shared" si="77"/>
        <v>229.21300000000008</v>
      </c>
      <c r="EF24" s="21">
        <f>EF25+EF26</f>
        <v>168.556</v>
      </c>
      <c r="EG24" s="21">
        <f>EG25+EG26</f>
        <v>163.457</v>
      </c>
      <c r="EH24" s="22">
        <f t="shared" si="77"/>
        <v>138.40800000000002</v>
      </c>
      <c r="EI24" s="111">
        <f t="shared" si="0"/>
        <v>-15.32451959842649</v>
      </c>
    </row>
    <row r="25" spans="1:139" s="17" customFormat="1" ht="21.75" customHeight="1">
      <c r="A25" s="42" t="s">
        <v>25</v>
      </c>
      <c r="B25" s="43">
        <v>178.471</v>
      </c>
      <c r="C25" s="43">
        <v>159.736</v>
      </c>
      <c r="D25" s="43">
        <v>178.049</v>
      </c>
      <c r="E25" s="43">
        <v>98.464</v>
      </c>
      <c r="F25" s="43">
        <v>87.111</v>
      </c>
      <c r="G25" s="43">
        <v>159.878</v>
      </c>
      <c r="H25" s="43">
        <v>68.841</v>
      </c>
      <c r="I25" s="43">
        <v>70.028</v>
      </c>
      <c r="J25" s="43">
        <v>79.065</v>
      </c>
      <c r="K25" s="43">
        <v>64.469</v>
      </c>
      <c r="L25" s="43">
        <v>108.985</v>
      </c>
      <c r="M25" s="43">
        <v>223.571</v>
      </c>
      <c r="N25" s="67">
        <v>109.857</v>
      </c>
      <c r="O25" s="68">
        <v>73.082</v>
      </c>
      <c r="P25" s="68">
        <v>109.212</v>
      </c>
      <c r="Q25" s="68">
        <v>56.836</v>
      </c>
      <c r="R25" s="68">
        <v>89.792</v>
      </c>
      <c r="S25" s="68">
        <v>183.435</v>
      </c>
      <c r="T25" s="68">
        <v>123.623</v>
      </c>
      <c r="U25" s="68">
        <v>159.054</v>
      </c>
      <c r="V25" s="68">
        <v>313.818</v>
      </c>
      <c r="W25" s="68">
        <v>226.354</v>
      </c>
      <c r="X25" s="68">
        <v>274.642</v>
      </c>
      <c r="Y25" s="69">
        <v>354.319</v>
      </c>
      <c r="Z25" s="43">
        <v>191.913</v>
      </c>
      <c r="AA25" s="43">
        <v>182.861</v>
      </c>
      <c r="AB25" s="43">
        <v>258.922</v>
      </c>
      <c r="AC25" s="43">
        <v>229.307</v>
      </c>
      <c r="AD25" s="43">
        <v>246.77</v>
      </c>
      <c r="AE25" s="43">
        <v>392.487</v>
      </c>
      <c r="AF25" s="43">
        <v>309.126</v>
      </c>
      <c r="AG25" s="43">
        <v>387.157</v>
      </c>
      <c r="AH25" s="43">
        <v>346.115</v>
      </c>
      <c r="AI25" s="43">
        <v>257.49</v>
      </c>
      <c r="AJ25" s="43">
        <v>332.415</v>
      </c>
      <c r="AK25" s="43">
        <v>365.331</v>
      </c>
      <c r="AL25" s="67">
        <v>179.57</v>
      </c>
      <c r="AM25" s="68">
        <v>242.026</v>
      </c>
      <c r="AN25" s="68">
        <v>284.75</v>
      </c>
      <c r="AO25" s="68">
        <v>198.036</v>
      </c>
      <c r="AP25" s="68">
        <v>221.495</v>
      </c>
      <c r="AQ25" s="68">
        <v>227.071</v>
      </c>
      <c r="AR25" s="68">
        <v>242.637</v>
      </c>
      <c r="AS25" s="68">
        <v>198.169</v>
      </c>
      <c r="AT25" s="68">
        <v>321.096</v>
      </c>
      <c r="AU25" s="68">
        <v>175.115</v>
      </c>
      <c r="AV25" s="68">
        <v>302.327</v>
      </c>
      <c r="AW25" s="69">
        <v>366.585</v>
      </c>
      <c r="AX25" s="67">
        <v>216.922</v>
      </c>
      <c r="AY25" s="68">
        <v>223.764</v>
      </c>
      <c r="AZ25" s="68">
        <v>211.995</v>
      </c>
      <c r="BA25" s="68">
        <v>239.562</v>
      </c>
      <c r="BB25" s="68">
        <v>288.486</v>
      </c>
      <c r="BC25" s="68">
        <v>292.42</v>
      </c>
      <c r="BD25" s="68">
        <v>245.611</v>
      </c>
      <c r="BE25" s="68">
        <v>320.292</v>
      </c>
      <c r="BF25" s="68">
        <v>324.409</v>
      </c>
      <c r="BG25" s="68">
        <v>279.082</v>
      </c>
      <c r="BH25" s="68">
        <v>335.625</v>
      </c>
      <c r="BI25" s="69">
        <v>298.155</v>
      </c>
      <c r="BJ25" s="68">
        <v>238.659</v>
      </c>
      <c r="BK25" s="68">
        <v>145.613</v>
      </c>
      <c r="BL25" s="68">
        <v>229.787</v>
      </c>
      <c r="BM25" s="68">
        <v>195.186</v>
      </c>
      <c r="BN25" s="68">
        <v>276.623</v>
      </c>
      <c r="BO25" s="68">
        <v>183.353</v>
      </c>
      <c r="BP25" s="68">
        <v>255.516</v>
      </c>
      <c r="BQ25" s="68">
        <v>150.062</v>
      </c>
      <c r="BR25" s="68">
        <v>232.919</v>
      </c>
      <c r="BS25" s="68">
        <v>125.815</v>
      </c>
      <c r="BT25" s="68">
        <v>334.136</v>
      </c>
      <c r="BU25" s="68">
        <v>280.132</v>
      </c>
      <c r="BV25" s="67">
        <v>156.984</v>
      </c>
      <c r="BW25" s="68">
        <v>112.956</v>
      </c>
      <c r="BX25" s="68">
        <v>245.759</v>
      </c>
      <c r="BY25" s="68">
        <v>162.523</v>
      </c>
      <c r="BZ25" s="68">
        <v>226.116</v>
      </c>
      <c r="CA25" s="68">
        <v>185.785</v>
      </c>
      <c r="CB25" s="68">
        <v>66.706</v>
      </c>
      <c r="CC25" s="68">
        <v>174.589</v>
      </c>
      <c r="CD25" s="68">
        <v>216.926</v>
      </c>
      <c r="CE25" s="68">
        <v>252.901</v>
      </c>
      <c r="CF25" s="68">
        <v>158.997</v>
      </c>
      <c r="CG25" s="69">
        <v>120.441</v>
      </c>
      <c r="CH25" s="68">
        <v>147.927</v>
      </c>
      <c r="CI25" s="68">
        <v>135.181</v>
      </c>
      <c r="CJ25" s="68">
        <v>198.777</v>
      </c>
      <c r="CK25" s="68">
        <v>129.048</v>
      </c>
      <c r="CL25" s="68">
        <v>109.749</v>
      </c>
      <c r="CM25" s="68">
        <v>178.054</v>
      </c>
      <c r="CN25" s="68">
        <v>117.153</v>
      </c>
      <c r="CO25" s="68">
        <v>95.121</v>
      </c>
      <c r="CP25" s="68">
        <v>111.997</v>
      </c>
      <c r="CQ25" s="68">
        <v>92.981</v>
      </c>
      <c r="CR25" s="68">
        <v>65.705</v>
      </c>
      <c r="CS25" s="68">
        <v>75.552</v>
      </c>
      <c r="CT25" s="67">
        <v>56.711</v>
      </c>
      <c r="CU25" s="68">
        <v>79.576</v>
      </c>
      <c r="CV25" s="68">
        <v>62.592</v>
      </c>
      <c r="CW25" s="68">
        <v>55.218</v>
      </c>
      <c r="CX25" s="68">
        <v>83.343</v>
      </c>
      <c r="CY25" s="68">
        <v>94.408</v>
      </c>
      <c r="CZ25" s="68">
        <v>61.667</v>
      </c>
      <c r="DA25" s="68">
        <v>156.917</v>
      </c>
      <c r="DB25" s="68">
        <v>175.599</v>
      </c>
      <c r="DC25" s="68">
        <v>237.608</v>
      </c>
      <c r="DD25" s="68">
        <v>265.059</v>
      </c>
      <c r="DE25" s="69">
        <v>292.292</v>
      </c>
      <c r="DF25" s="68">
        <v>247.225</v>
      </c>
      <c r="DG25" s="68">
        <v>253.968</v>
      </c>
      <c r="DH25" s="68">
        <v>147.232</v>
      </c>
      <c r="DI25" s="68">
        <v>220.202</v>
      </c>
      <c r="DJ25" s="68">
        <v>160.974</v>
      </c>
      <c r="DK25" s="68">
        <v>235.724</v>
      </c>
      <c r="DL25" s="68">
        <v>132.714</v>
      </c>
      <c r="DM25" s="68">
        <v>211.722</v>
      </c>
      <c r="DN25" s="68">
        <v>135.787</v>
      </c>
      <c r="DO25" s="68">
        <v>69.276</v>
      </c>
      <c r="DP25" s="68">
        <v>46.935</v>
      </c>
      <c r="DQ25" s="69">
        <v>158.937</v>
      </c>
      <c r="DR25" s="68">
        <v>79.415</v>
      </c>
      <c r="DS25" s="68">
        <v>118.033</v>
      </c>
      <c r="DT25" s="68">
        <v>210.714</v>
      </c>
      <c r="DU25" s="68">
        <v>88.972</v>
      </c>
      <c r="DV25" s="68">
        <v>33.385</v>
      </c>
      <c r="DW25" s="68">
        <v>94.172</v>
      </c>
      <c r="DX25" s="68">
        <v>53.009</v>
      </c>
      <c r="DY25" s="68">
        <v>76.82</v>
      </c>
      <c r="DZ25" s="68">
        <v>67.248</v>
      </c>
      <c r="EA25" s="68">
        <v>96.082</v>
      </c>
      <c r="EB25" s="68">
        <v>70.869</v>
      </c>
      <c r="EC25" s="69">
        <v>132.88</v>
      </c>
      <c r="ED25" s="68">
        <v>69.34900000000005</v>
      </c>
      <c r="EE25" s="68">
        <v>127.2410000000001</v>
      </c>
      <c r="EF25" s="68">
        <v>69.52800000000002</v>
      </c>
      <c r="EG25" s="68">
        <v>63.09100000000001</v>
      </c>
      <c r="EH25" s="69">
        <v>60.68700000000001</v>
      </c>
      <c r="EI25" s="115">
        <f t="shared" si="0"/>
        <v>-3.810369149323989</v>
      </c>
    </row>
    <row r="26" spans="1:139" s="17" customFormat="1" ht="21.75" customHeight="1">
      <c r="A26" s="28" t="s">
        <v>35</v>
      </c>
      <c r="B26" s="29">
        <v>70.155</v>
      </c>
      <c r="C26" s="29">
        <v>104.538</v>
      </c>
      <c r="D26" s="29">
        <v>79.734</v>
      </c>
      <c r="E26" s="29">
        <v>96.27</v>
      </c>
      <c r="F26" s="29">
        <v>85.212</v>
      </c>
      <c r="G26" s="29">
        <v>95.397</v>
      </c>
      <c r="H26" s="29">
        <v>72.542</v>
      </c>
      <c r="I26" s="29">
        <v>102.664</v>
      </c>
      <c r="J26" s="29">
        <v>111.645</v>
      </c>
      <c r="K26" s="29">
        <v>83.208</v>
      </c>
      <c r="L26" s="29">
        <v>86.943</v>
      </c>
      <c r="M26" s="29">
        <v>109.378</v>
      </c>
      <c r="N26" s="30">
        <v>93.452</v>
      </c>
      <c r="O26" s="31">
        <v>91.359</v>
      </c>
      <c r="P26" s="31">
        <v>94.342</v>
      </c>
      <c r="Q26" s="31">
        <v>107.57</v>
      </c>
      <c r="R26" s="31">
        <v>92.299</v>
      </c>
      <c r="S26" s="31">
        <v>111.94</v>
      </c>
      <c r="T26" s="31">
        <v>74.677</v>
      </c>
      <c r="U26" s="31">
        <v>106.855</v>
      </c>
      <c r="V26" s="31">
        <v>87.371</v>
      </c>
      <c r="W26" s="31">
        <v>74.676</v>
      </c>
      <c r="X26" s="31">
        <v>97.808</v>
      </c>
      <c r="Y26" s="32">
        <v>133.648</v>
      </c>
      <c r="Z26" s="29">
        <v>75.822</v>
      </c>
      <c r="AA26" s="29">
        <v>78.695</v>
      </c>
      <c r="AB26" s="29">
        <v>113.241</v>
      </c>
      <c r="AC26" s="29">
        <v>61.976</v>
      </c>
      <c r="AD26" s="29">
        <v>121.53</v>
      </c>
      <c r="AE26" s="29">
        <v>107.979</v>
      </c>
      <c r="AF26" s="29">
        <v>113.46</v>
      </c>
      <c r="AG26" s="29">
        <v>108.414</v>
      </c>
      <c r="AH26" s="29">
        <v>176.695</v>
      </c>
      <c r="AI26" s="29">
        <v>86.676</v>
      </c>
      <c r="AJ26" s="29">
        <v>81.882</v>
      </c>
      <c r="AK26" s="29">
        <v>136.201</v>
      </c>
      <c r="AL26" s="30">
        <v>65.249</v>
      </c>
      <c r="AM26" s="31">
        <v>97.53</v>
      </c>
      <c r="AN26" s="31">
        <v>149.849</v>
      </c>
      <c r="AO26" s="31">
        <v>111.01</v>
      </c>
      <c r="AP26" s="31">
        <v>151.189</v>
      </c>
      <c r="AQ26" s="31">
        <v>212.486</v>
      </c>
      <c r="AR26" s="31">
        <v>164.993</v>
      </c>
      <c r="AS26" s="31">
        <v>140.744</v>
      </c>
      <c r="AT26" s="31">
        <v>146.687</v>
      </c>
      <c r="AU26" s="31">
        <v>138.17</v>
      </c>
      <c r="AV26" s="31">
        <v>135.605</v>
      </c>
      <c r="AW26" s="32">
        <v>177.309</v>
      </c>
      <c r="AX26" s="30">
        <v>85.763</v>
      </c>
      <c r="AY26" s="31">
        <v>142.348</v>
      </c>
      <c r="AZ26" s="31">
        <v>147.552</v>
      </c>
      <c r="BA26" s="31">
        <v>150.44</v>
      </c>
      <c r="BB26" s="31">
        <v>132.223</v>
      </c>
      <c r="BC26" s="31">
        <v>152.593</v>
      </c>
      <c r="BD26" s="31">
        <v>157.371</v>
      </c>
      <c r="BE26" s="31">
        <v>187.67</v>
      </c>
      <c r="BF26" s="31">
        <v>188.753</v>
      </c>
      <c r="BG26" s="31">
        <v>168.981</v>
      </c>
      <c r="BH26" s="31">
        <v>198.676</v>
      </c>
      <c r="BI26" s="32">
        <v>198.766</v>
      </c>
      <c r="BJ26" s="31">
        <v>131.933</v>
      </c>
      <c r="BK26" s="31">
        <v>138.549</v>
      </c>
      <c r="BL26" s="31">
        <v>202.091</v>
      </c>
      <c r="BM26" s="31">
        <v>130.44</v>
      </c>
      <c r="BN26" s="31">
        <v>140.727</v>
      </c>
      <c r="BO26" s="31">
        <v>151.872</v>
      </c>
      <c r="BP26" s="31">
        <v>154.958</v>
      </c>
      <c r="BQ26" s="31">
        <v>171.728</v>
      </c>
      <c r="BR26" s="31">
        <v>145.255</v>
      </c>
      <c r="BS26" s="31">
        <v>142.116</v>
      </c>
      <c r="BT26" s="31">
        <v>162.494</v>
      </c>
      <c r="BU26" s="31">
        <v>198.427</v>
      </c>
      <c r="BV26" s="30">
        <v>175.077</v>
      </c>
      <c r="BW26" s="31">
        <v>143.3</v>
      </c>
      <c r="BX26" s="31">
        <v>178.332</v>
      </c>
      <c r="BY26" s="31">
        <v>145.404</v>
      </c>
      <c r="BZ26" s="31">
        <v>137.419</v>
      </c>
      <c r="CA26" s="31">
        <v>203.003</v>
      </c>
      <c r="CB26" s="31">
        <v>158.484</v>
      </c>
      <c r="CC26" s="31">
        <v>153.599</v>
      </c>
      <c r="CD26" s="31">
        <v>147.638</v>
      </c>
      <c r="CE26" s="31">
        <v>131.45</v>
      </c>
      <c r="CF26" s="31">
        <v>88.848</v>
      </c>
      <c r="CG26" s="32">
        <v>127.984</v>
      </c>
      <c r="CH26" s="31">
        <v>64.943</v>
      </c>
      <c r="CI26" s="31">
        <v>98.017</v>
      </c>
      <c r="CJ26" s="31">
        <v>119.901</v>
      </c>
      <c r="CK26" s="31">
        <v>84.026</v>
      </c>
      <c r="CL26" s="31">
        <v>129.974</v>
      </c>
      <c r="CM26" s="31">
        <v>115.953</v>
      </c>
      <c r="CN26" s="31">
        <v>70.715</v>
      </c>
      <c r="CO26" s="31">
        <v>88.537</v>
      </c>
      <c r="CP26" s="31">
        <v>116.681</v>
      </c>
      <c r="CQ26" s="31">
        <v>79.315</v>
      </c>
      <c r="CR26" s="31">
        <v>110.426</v>
      </c>
      <c r="CS26" s="31">
        <v>125.09</v>
      </c>
      <c r="CT26" s="30">
        <v>68.193</v>
      </c>
      <c r="CU26" s="31">
        <v>61.06</v>
      </c>
      <c r="CV26" s="31">
        <v>92.87</v>
      </c>
      <c r="CW26" s="31">
        <v>58.34</v>
      </c>
      <c r="CX26" s="31">
        <v>75.525</v>
      </c>
      <c r="CY26" s="31">
        <v>89.107</v>
      </c>
      <c r="CZ26" s="31">
        <v>70.54</v>
      </c>
      <c r="DA26" s="31">
        <v>85.136</v>
      </c>
      <c r="DB26" s="31">
        <v>84.751</v>
      </c>
      <c r="DC26" s="31">
        <v>103.492</v>
      </c>
      <c r="DD26" s="31">
        <v>134.105</v>
      </c>
      <c r="DE26" s="32">
        <v>131.764</v>
      </c>
      <c r="DF26" s="31">
        <v>126.076</v>
      </c>
      <c r="DG26" s="31">
        <v>121.4</v>
      </c>
      <c r="DH26" s="31">
        <v>175.291</v>
      </c>
      <c r="DI26" s="31">
        <v>149.395</v>
      </c>
      <c r="DJ26" s="31">
        <v>138.207</v>
      </c>
      <c r="DK26" s="31">
        <v>132.615</v>
      </c>
      <c r="DL26" s="31">
        <v>90.487</v>
      </c>
      <c r="DM26" s="31">
        <v>114.877</v>
      </c>
      <c r="DN26" s="31">
        <v>112.53</v>
      </c>
      <c r="DO26" s="31">
        <v>72.864</v>
      </c>
      <c r="DP26" s="31">
        <v>70.19</v>
      </c>
      <c r="DQ26" s="32">
        <v>113.358</v>
      </c>
      <c r="DR26" s="31">
        <v>72.496</v>
      </c>
      <c r="DS26" s="31">
        <v>89.769</v>
      </c>
      <c r="DT26" s="31">
        <v>131.457</v>
      </c>
      <c r="DU26" s="31">
        <v>132.71</v>
      </c>
      <c r="DV26" s="31">
        <v>121.466</v>
      </c>
      <c r="DW26" s="31">
        <v>112.049</v>
      </c>
      <c r="DX26" s="31">
        <v>86.778</v>
      </c>
      <c r="DY26" s="31">
        <v>88.618</v>
      </c>
      <c r="DZ26" s="31">
        <v>81.5</v>
      </c>
      <c r="EA26" s="31">
        <v>100.719</v>
      </c>
      <c r="EB26" s="31">
        <v>91.005</v>
      </c>
      <c r="EC26" s="32">
        <v>80.967</v>
      </c>
      <c r="ED26" s="31">
        <v>61.693000000000005</v>
      </c>
      <c r="EE26" s="31">
        <v>101.97199999999998</v>
      </c>
      <c r="EF26" s="31">
        <v>99.02799999999999</v>
      </c>
      <c r="EG26" s="31">
        <v>100.366</v>
      </c>
      <c r="EH26" s="32">
        <v>77.721</v>
      </c>
      <c r="EI26" s="113">
        <f t="shared" si="0"/>
        <v>-22.56242153717394</v>
      </c>
    </row>
    <row r="27" spans="1:139" s="17" customFormat="1" ht="40.5">
      <c r="A27" s="81" t="s">
        <v>36</v>
      </c>
      <c r="B27" s="79">
        <f aca="true" t="shared" si="78" ref="B27:Y27">+B28+B29</f>
        <v>468.74</v>
      </c>
      <c r="C27" s="79">
        <f t="shared" si="78"/>
        <v>364.408</v>
      </c>
      <c r="D27" s="79">
        <f t="shared" si="78"/>
        <v>490.416</v>
      </c>
      <c r="E27" s="79">
        <f t="shared" si="78"/>
        <v>402.024</v>
      </c>
      <c r="F27" s="79">
        <f t="shared" si="78"/>
        <v>319.32399999999996</v>
      </c>
      <c r="G27" s="79">
        <f t="shared" si="78"/>
        <v>299.5</v>
      </c>
      <c r="H27" s="79">
        <f t="shared" si="78"/>
        <v>302.038</v>
      </c>
      <c r="I27" s="79">
        <f t="shared" si="78"/>
        <v>417.851</v>
      </c>
      <c r="J27" s="79">
        <f t="shared" si="78"/>
        <v>472.562</v>
      </c>
      <c r="K27" s="79">
        <f t="shared" si="78"/>
        <v>395.536</v>
      </c>
      <c r="L27" s="79">
        <f t="shared" si="78"/>
        <v>404.07599999999996</v>
      </c>
      <c r="M27" s="82">
        <f t="shared" si="78"/>
        <v>425.091</v>
      </c>
      <c r="N27" s="64">
        <f t="shared" si="78"/>
        <v>354.514</v>
      </c>
      <c r="O27" s="65">
        <f t="shared" si="78"/>
        <v>384.496</v>
      </c>
      <c r="P27" s="65">
        <f t="shared" si="78"/>
        <v>437.21999999999997</v>
      </c>
      <c r="Q27" s="65">
        <f t="shared" si="78"/>
        <v>441.067</v>
      </c>
      <c r="R27" s="65">
        <f t="shared" si="78"/>
        <v>340.596</v>
      </c>
      <c r="S27" s="65">
        <f t="shared" si="78"/>
        <v>650.8839999999999</v>
      </c>
      <c r="T27" s="65">
        <f t="shared" si="78"/>
        <v>513.306</v>
      </c>
      <c r="U27" s="65">
        <f t="shared" si="78"/>
        <v>568.862</v>
      </c>
      <c r="V27" s="65">
        <f t="shared" si="78"/>
        <v>809.4110000000001</v>
      </c>
      <c r="W27" s="65">
        <f t="shared" si="78"/>
        <v>542.279</v>
      </c>
      <c r="X27" s="65">
        <f t="shared" si="78"/>
        <v>574.259</v>
      </c>
      <c r="Y27" s="66">
        <f t="shared" si="78"/>
        <v>748.29</v>
      </c>
      <c r="Z27" s="79">
        <f aca="true" t="shared" si="79" ref="Z27:AW27">+Z28+Z29</f>
        <v>509.84</v>
      </c>
      <c r="AA27" s="79">
        <f t="shared" si="79"/>
        <v>546.212</v>
      </c>
      <c r="AB27" s="79">
        <f t="shared" si="79"/>
        <v>547.018</v>
      </c>
      <c r="AC27" s="79">
        <f t="shared" si="79"/>
        <v>461.977</v>
      </c>
      <c r="AD27" s="79">
        <f t="shared" si="79"/>
        <v>706.999</v>
      </c>
      <c r="AE27" s="79">
        <f t="shared" si="79"/>
        <v>900.495</v>
      </c>
      <c r="AF27" s="79">
        <f t="shared" si="79"/>
        <v>735.289</v>
      </c>
      <c r="AG27" s="79">
        <f t="shared" si="79"/>
        <v>810.026</v>
      </c>
      <c r="AH27" s="79">
        <f t="shared" si="79"/>
        <v>1073.596</v>
      </c>
      <c r="AI27" s="79">
        <f t="shared" si="79"/>
        <v>471.688</v>
      </c>
      <c r="AJ27" s="79">
        <f t="shared" si="79"/>
        <v>695.4760000000001</v>
      </c>
      <c r="AK27" s="82">
        <f t="shared" si="79"/>
        <v>1130.86</v>
      </c>
      <c r="AL27" s="64">
        <f t="shared" si="79"/>
        <v>588.146</v>
      </c>
      <c r="AM27" s="65">
        <f t="shared" si="79"/>
        <v>552.632</v>
      </c>
      <c r="AN27" s="65">
        <f t="shared" si="79"/>
        <v>781.826</v>
      </c>
      <c r="AO27" s="65">
        <f t="shared" si="79"/>
        <v>578.96</v>
      </c>
      <c r="AP27" s="65">
        <f t="shared" si="79"/>
        <v>844.402</v>
      </c>
      <c r="AQ27" s="65">
        <f t="shared" si="79"/>
        <v>663.6179999999999</v>
      </c>
      <c r="AR27" s="65">
        <f t="shared" si="79"/>
        <v>555.423</v>
      </c>
      <c r="AS27" s="65">
        <f t="shared" si="79"/>
        <v>687.9970000000001</v>
      </c>
      <c r="AT27" s="65">
        <f t="shared" si="79"/>
        <v>689.2330000000001</v>
      </c>
      <c r="AU27" s="65">
        <f t="shared" si="79"/>
        <v>738.725</v>
      </c>
      <c r="AV27" s="65">
        <f t="shared" si="79"/>
        <v>721.823</v>
      </c>
      <c r="AW27" s="66">
        <f t="shared" si="79"/>
        <v>983.122</v>
      </c>
      <c r="AX27" s="64">
        <f aca="true" t="shared" si="80" ref="AX27:CC27">AX28+AX29</f>
        <v>727.439</v>
      </c>
      <c r="AY27" s="65">
        <f t="shared" si="80"/>
        <v>759.709</v>
      </c>
      <c r="AZ27" s="65">
        <f t="shared" si="80"/>
        <v>789.285</v>
      </c>
      <c r="BA27" s="65">
        <f t="shared" si="80"/>
        <v>775.888</v>
      </c>
      <c r="BB27" s="65">
        <f t="shared" si="80"/>
        <v>818.154</v>
      </c>
      <c r="BC27" s="65">
        <f t="shared" si="80"/>
        <v>776.134</v>
      </c>
      <c r="BD27" s="65">
        <f t="shared" si="80"/>
        <v>748.518</v>
      </c>
      <c r="BE27" s="65">
        <f t="shared" si="80"/>
        <v>680.725</v>
      </c>
      <c r="BF27" s="65">
        <f t="shared" si="80"/>
        <v>932.09</v>
      </c>
      <c r="BG27" s="65">
        <f t="shared" si="80"/>
        <v>915.384</v>
      </c>
      <c r="BH27" s="65">
        <f t="shared" si="80"/>
        <v>736.345</v>
      </c>
      <c r="BI27" s="66">
        <f t="shared" si="80"/>
        <v>905.6179999999999</v>
      </c>
      <c r="BJ27" s="65">
        <f t="shared" si="80"/>
        <v>828.763</v>
      </c>
      <c r="BK27" s="65">
        <f t="shared" si="80"/>
        <v>649.965</v>
      </c>
      <c r="BL27" s="65">
        <f t="shared" si="80"/>
        <v>796.389</v>
      </c>
      <c r="BM27" s="65">
        <f t="shared" si="80"/>
        <v>737.4870000000001</v>
      </c>
      <c r="BN27" s="65">
        <f t="shared" si="80"/>
        <v>833.845</v>
      </c>
      <c r="BO27" s="65">
        <f t="shared" si="80"/>
        <v>716.055</v>
      </c>
      <c r="BP27" s="65">
        <f t="shared" si="80"/>
        <v>807.4780000000001</v>
      </c>
      <c r="BQ27" s="65">
        <f t="shared" si="80"/>
        <v>799.642</v>
      </c>
      <c r="BR27" s="65">
        <f t="shared" si="80"/>
        <v>797.8729999999999</v>
      </c>
      <c r="BS27" s="65">
        <f t="shared" si="80"/>
        <v>904.777</v>
      </c>
      <c r="BT27" s="65">
        <f t="shared" si="80"/>
        <v>660.515</v>
      </c>
      <c r="BU27" s="65">
        <f t="shared" si="80"/>
        <v>1065.884</v>
      </c>
      <c r="BV27" s="64">
        <f t="shared" si="80"/>
        <v>785.282</v>
      </c>
      <c r="BW27" s="65">
        <f t="shared" si="80"/>
        <v>680.32</v>
      </c>
      <c r="BX27" s="65">
        <f t="shared" si="80"/>
        <v>602.103</v>
      </c>
      <c r="BY27" s="65">
        <f t="shared" si="80"/>
        <v>718.9179999999999</v>
      </c>
      <c r="BZ27" s="65">
        <f t="shared" si="80"/>
        <v>657.661</v>
      </c>
      <c r="CA27" s="65">
        <f t="shared" si="80"/>
        <v>852.7620000000001</v>
      </c>
      <c r="CB27" s="65">
        <f t="shared" si="80"/>
        <v>639.482</v>
      </c>
      <c r="CC27" s="65">
        <f t="shared" si="80"/>
        <v>684.8779999999999</v>
      </c>
      <c r="CD27" s="65">
        <f aca="true" t="shared" si="81" ref="CD27:CT27">CD28+CD29</f>
        <v>653.482</v>
      </c>
      <c r="CE27" s="65">
        <f t="shared" si="81"/>
        <v>544.371</v>
      </c>
      <c r="CF27" s="65">
        <f t="shared" si="81"/>
        <v>776.514</v>
      </c>
      <c r="CG27" s="66">
        <f t="shared" si="81"/>
        <v>926.543</v>
      </c>
      <c r="CH27" s="65">
        <f t="shared" si="81"/>
        <v>574.4830000000001</v>
      </c>
      <c r="CI27" s="65">
        <f t="shared" si="81"/>
        <v>681.13</v>
      </c>
      <c r="CJ27" s="65">
        <f t="shared" si="81"/>
        <v>667.588</v>
      </c>
      <c r="CK27" s="65">
        <f t="shared" si="81"/>
        <v>520.825</v>
      </c>
      <c r="CL27" s="65">
        <f t="shared" si="81"/>
        <v>726.99</v>
      </c>
      <c r="CM27" s="65">
        <f t="shared" si="81"/>
        <v>708.827</v>
      </c>
      <c r="CN27" s="65">
        <f t="shared" si="81"/>
        <v>700.7669999999999</v>
      </c>
      <c r="CO27" s="65">
        <f t="shared" si="81"/>
        <v>657.426</v>
      </c>
      <c r="CP27" s="65">
        <f t="shared" si="81"/>
        <v>399.109</v>
      </c>
      <c r="CQ27" s="65">
        <f t="shared" si="81"/>
        <v>618.875</v>
      </c>
      <c r="CR27" s="65">
        <f t="shared" si="81"/>
        <v>483.917</v>
      </c>
      <c r="CS27" s="65">
        <f t="shared" si="81"/>
        <v>719.893</v>
      </c>
      <c r="CT27" s="64">
        <f t="shared" si="81"/>
        <v>435.605</v>
      </c>
      <c r="CU27" s="65">
        <f aca="true" t="shared" si="82" ref="CU27:DE27">CU28+CU29</f>
        <v>516.407</v>
      </c>
      <c r="CV27" s="65">
        <f t="shared" si="82"/>
        <v>763.216</v>
      </c>
      <c r="CW27" s="65">
        <f t="shared" si="82"/>
        <v>532.823</v>
      </c>
      <c r="CX27" s="65">
        <f t="shared" si="82"/>
        <v>775.908</v>
      </c>
      <c r="CY27" s="65">
        <f t="shared" si="82"/>
        <v>773.7629999999999</v>
      </c>
      <c r="CZ27" s="65">
        <f t="shared" si="82"/>
        <v>516.747</v>
      </c>
      <c r="DA27" s="65">
        <f t="shared" si="82"/>
        <v>690.2909999999999</v>
      </c>
      <c r="DB27" s="65">
        <f t="shared" si="82"/>
        <v>668.5590000000001</v>
      </c>
      <c r="DC27" s="65">
        <f t="shared" si="82"/>
        <v>643.127</v>
      </c>
      <c r="DD27" s="65">
        <f t="shared" si="82"/>
        <v>687.769</v>
      </c>
      <c r="DE27" s="66">
        <f t="shared" si="82"/>
        <v>1016.1840000000001</v>
      </c>
      <c r="DF27" s="65">
        <f>DF28+DF29</f>
        <v>841.657</v>
      </c>
      <c r="DG27" s="65">
        <f>DG28+DG29</f>
        <v>547.149</v>
      </c>
      <c r="DH27" s="65">
        <f>DH28+DH29</f>
        <v>894.981</v>
      </c>
      <c r="DI27" s="65">
        <f>DI28+DI29</f>
        <v>653.328</v>
      </c>
      <c r="DJ27" s="65">
        <f>DJ28+DJ29</f>
        <v>574.308</v>
      </c>
      <c r="DK27" s="65">
        <f aca="true" t="shared" si="83" ref="DK27:DR27">DK28+DK29</f>
        <v>824.328</v>
      </c>
      <c r="DL27" s="65">
        <f t="shared" si="83"/>
        <v>396.87399999999997</v>
      </c>
      <c r="DM27" s="65">
        <f t="shared" si="83"/>
        <v>618.705</v>
      </c>
      <c r="DN27" s="65">
        <f t="shared" si="83"/>
        <v>572.673</v>
      </c>
      <c r="DO27" s="65">
        <f t="shared" si="83"/>
        <v>733.916</v>
      </c>
      <c r="DP27" s="65">
        <f t="shared" si="83"/>
        <v>615.283</v>
      </c>
      <c r="DQ27" s="66">
        <f t="shared" si="83"/>
        <v>641.119</v>
      </c>
      <c r="DR27" s="65">
        <f t="shared" si="83"/>
        <v>739.562</v>
      </c>
      <c r="DS27" s="65">
        <f aca="true" t="shared" si="84" ref="DS27:EH27">DS28+DS29</f>
        <v>856.524</v>
      </c>
      <c r="DT27" s="65">
        <f t="shared" si="84"/>
        <v>595.443</v>
      </c>
      <c r="DU27" s="65">
        <f t="shared" si="84"/>
        <v>716.394</v>
      </c>
      <c r="DV27" s="65">
        <f t="shared" si="84"/>
        <v>902.954</v>
      </c>
      <c r="DW27" s="65">
        <f t="shared" si="84"/>
        <v>837.545</v>
      </c>
      <c r="DX27" s="65">
        <f t="shared" si="84"/>
        <v>756.5509999999999</v>
      </c>
      <c r="DY27" s="65">
        <f t="shared" si="84"/>
        <v>726.975</v>
      </c>
      <c r="DZ27" s="65">
        <f t="shared" si="84"/>
        <v>764.3779999999999</v>
      </c>
      <c r="EA27" s="65">
        <f aca="true" t="shared" si="85" ref="EA27:EG27">EA28+EA29</f>
        <v>805.336</v>
      </c>
      <c r="EB27" s="65">
        <f t="shared" si="85"/>
        <v>798.485</v>
      </c>
      <c r="EC27" s="66">
        <f t="shared" si="85"/>
        <v>780.106</v>
      </c>
      <c r="ED27" s="65">
        <f t="shared" si="85"/>
        <v>782.023</v>
      </c>
      <c r="EE27" s="65">
        <f t="shared" si="85"/>
        <v>660.713</v>
      </c>
      <c r="EF27" s="65">
        <f t="shared" si="85"/>
        <v>702.895</v>
      </c>
      <c r="EG27" s="65">
        <f t="shared" si="85"/>
        <v>645.107</v>
      </c>
      <c r="EH27" s="66">
        <f t="shared" si="84"/>
        <v>719.506</v>
      </c>
      <c r="EI27" s="117">
        <f t="shared" si="0"/>
        <v>11.532815486423175</v>
      </c>
    </row>
    <row r="28" spans="1:139" s="17" customFormat="1" ht="21.75" customHeight="1">
      <c r="A28" s="28" t="s">
        <v>27</v>
      </c>
      <c r="B28" s="52">
        <v>426.772</v>
      </c>
      <c r="C28" s="52">
        <v>354.891</v>
      </c>
      <c r="D28" s="52">
        <v>435.865</v>
      </c>
      <c r="E28" s="52">
        <v>348.159</v>
      </c>
      <c r="F28" s="52">
        <v>292.198</v>
      </c>
      <c r="G28" s="52">
        <v>274.882</v>
      </c>
      <c r="H28" s="52">
        <v>283.569</v>
      </c>
      <c r="I28" s="52">
        <v>385.887</v>
      </c>
      <c r="J28" s="52">
        <v>434.833</v>
      </c>
      <c r="K28" s="52">
        <v>375.146</v>
      </c>
      <c r="L28" s="52">
        <v>361.155</v>
      </c>
      <c r="M28" s="52">
        <v>349.81</v>
      </c>
      <c r="N28" s="30">
        <v>312.986</v>
      </c>
      <c r="O28" s="31">
        <v>364.787</v>
      </c>
      <c r="P28" s="31">
        <v>407.76</v>
      </c>
      <c r="Q28" s="31">
        <v>425.666</v>
      </c>
      <c r="R28" s="31">
        <v>340.596</v>
      </c>
      <c r="S28" s="31">
        <v>628.959</v>
      </c>
      <c r="T28" s="31">
        <v>508.374</v>
      </c>
      <c r="U28" s="31">
        <v>560.011</v>
      </c>
      <c r="V28" s="31">
        <v>788.552</v>
      </c>
      <c r="W28" s="31">
        <v>534.264</v>
      </c>
      <c r="X28" s="31">
        <v>539.008</v>
      </c>
      <c r="Y28" s="32">
        <v>709.102</v>
      </c>
      <c r="Z28" s="52">
        <v>487.654</v>
      </c>
      <c r="AA28" s="52">
        <v>495.992</v>
      </c>
      <c r="AB28" s="52">
        <v>508.681</v>
      </c>
      <c r="AC28" s="52">
        <v>407.32</v>
      </c>
      <c r="AD28" s="52">
        <v>659.604</v>
      </c>
      <c r="AE28" s="52">
        <v>746.299</v>
      </c>
      <c r="AF28" s="52">
        <v>640.86</v>
      </c>
      <c r="AG28" s="52">
        <v>676.56</v>
      </c>
      <c r="AH28" s="52">
        <v>976.978</v>
      </c>
      <c r="AI28" s="52">
        <v>448.17</v>
      </c>
      <c r="AJ28" s="52">
        <v>658.94</v>
      </c>
      <c r="AK28" s="52">
        <v>880.66</v>
      </c>
      <c r="AL28" s="30">
        <v>500.082</v>
      </c>
      <c r="AM28" s="31">
        <v>441.465</v>
      </c>
      <c r="AN28" s="31">
        <v>659.116</v>
      </c>
      <c r="AO28" s="31">
        <v>505.077</v>
      </c>
      <c r="AP28" s="31">
        <v>763.566</v>
      </c>
      <c r="AQ28" s="31">
        <v>582.385</v>
      </c>
      <c r="AR28" s="31">
        <v>466.846</v>
      </c>
      <c r="AS28" s="31">
        <v>625.71</v>
      </c>
      <c r="AT28" s="31">
        <v>630.057</v>
      </c>
      <c r="AU28" s="31">
        <v>644.884</v>
      </c>
      <c r="AV28" s="31">
        <v>612.164</v>
      </c>
      <c r="AW28" s="32">
        <v>784.621</v>
      </c>
      <c r="AX28" s="30">
        <v>682.228</v>
      </c>
      <c r="AY28" s="31">
        <v>664.655</v>
      </c>
      <c r="AZ28" s="31">
        <v>654.279</v>
      </c>
      <c r="BA28" s="31">
        <v>657.918</v>
      </c>
      <c r="BB28" s="31">
        <v>773.452</v>
      </c>
      <c r="BC28" s="31">
        <v>661.242</v>
      </c>
      <c r="BD28" s="31">
        <v>688.453</v>
      </c>
      <c r="BE28" s="31">
        <v>586.791</v>
      </c>
      <c r="BF28" s="31">
        <v>845.07</v>
      </c>
      <c r="BG28" s="31">
        <v>794.511</v>
      </c>
      <c r="BH28" s="31">
        <v>680.408</v>
      </c>
      <c r="BI28" s="32">
        <v>780.117</v>
      </c>
      <c r="BJ28" s="31">
        <v>706.142</v>
      </c>
      <c r="BK28" s="31">
        <v>575.625</v>
      </c>
      <c r="BL28" s="31">
        <v>717.602</v>
      </c>
      <c r="BM28" s="31">
        <v>661.738</v>
      </c>
      <c r="BN28" s="31">
        <v>767.067</v>
      </c>
      <c r="BO28" s="31">
        <v>668.673</v>
      </c>
      <c r="BP28" s="31">
        <v>752.229</v>
      </c>
      <c r="BQ28" s="31">
        <v>739.988</v>
      </c>
      <c r="BR28" s="31">
        <v>714.088</v>
      </c>
      <c r="BS28" s="31">
        <v>850.389</v>
      </c>
      <c r="BT28" s="31">
        <v>605.788</v>
      </c>
      <c r="BU28" s="31">
        <v>961.671</v>
      </c>
      <c r="BV28" s="30">
        <v>720.361</v>
      </c>
      <c r="BW28" s="31">
        <v>616.744</v>
      </c>
      <c r="BX28" s="31">
        <v>514.425</v>
      </c>
      <c r="BY28" s="31">
        <v>668.935</v>
      </c>
      <c r="BZ28" s="31">
        <v>613.684</v>
      </c>
      <c r="CA28" s="31">
        <v>777.412</v>
      </c>
      <c r="CB28" s="31">
        <v>551.866</v>
      </c>
      <c r="CC28" s="31">
        <v>607.473</v>
      </c>
      <c r="CD28" s="31">
        <v>549.598</v>
      </c>
      <c r="CE28" s="31">
        <v>495.284</v>
      </c>
      <c r="CF28" s="31">
        <v>721.504</v>
      </c>
      <c r="CG28" s="32">
        <v>757.66</v>
      </c>
      <c r="CH28" s="31">
        <v>562.413</v>
      </c>
      <c r="CI28" s="31">
        <v>669.967</v>
      </c>
      <c r="CJ28" s="31">
        <v>618.209</v>
      </c>
      <c r="CK28" s="31">
        <v>498.432</v>
      </c>
      <c r="CL28" s="31">
        <v>717.258</v>
      </c>
      <c r="CM28" s="31">
        <v>627.725</v>
      </c>
      <c r="CN28" s="31">
        <v>649.299</v>
      </c>
      <c r="CO28" s="31">
        <v>621.927</v>
      </c>
      <c r="CP28" s="31">
        <v>361.914</v>
      </c>
      <c r="CQ28" s="31">
        <v>571.616</v>
      </c>
      <c r="CR28" s="31">
        <v>483.21</v>
      </c>
      <c r="CS28" s="31">
        <v>694.043</v>
      </c>
      <c r="CT28" s="30">
        <v>433.273</v>
      </c>
      <c r="CU28" s="31">
        <v>513.623</v>
      </c>
      <c r="CV28" s="31">
        <v>760.327</v>
      </c>
      <c r="CW28" s="31">
        <v>526.11</v>
      </c>
      <c r="CX28" s="31">
        <v>761.671</v>
      </c>
      <c r="CY28" s="31">
        <v>746.304</v>
      </c>
      <c r="CZ28" s="31">
        <v>501.301</v>
      </c>
      <c r="DA28" s="31">
        <v>657.137</v>
      </c>
      <c r="DB28" s="31">
        <v>614.873</v>
      </c>
      <c r="DC28" s="31">
        <v>577.031</v>
      </c>
      <c r="DD28" s="31">
        <v>639.308</v>
      </c>
      <c r="DE28" s="32">
        <v>896.527</v>
      </c>
      <c r="DF28" s="31">
        <v>813.642</v>
      </c>
      <c r="DG28" s="31">
        <v>489.132</v>
      </c>
      <c r="DH28" s="31">
        <v>774.76</v>
      </c>
      <c r="DI28" s="31">
        <v>581.449</v>
      </c>
      <c r="DJ28" s="31">
        <v>525.686</v>
      </c>
      <c r="DK28" s="31">
        <v>727.496</v>
      </c>
      <c r="DL28" s="31">
        <v>391.57</v>
      </c>
      <c r="DM28" s="31">
        <v>583.067</v>
      </c>
      <c r="DN28" s="31">
        <v>539.231</v>
      </c>
      <c r="DO28" s="31">
        <v>682.018</v>
      </c>
      <c r="DP28" s="31">
        <v>588.82</v>
      </c>
      <c r="DQ28" s="32">
        <v>618.715</v>
      </c>
      <c r="DR28" s="31">
        <v>690.869</v>
      </c>
      <c r="DS28" s="31">
        <v>835.706</v>
      </c>
      <c r="DT28" s="31">
        <v>559.867</v>
      </c>
      <c r="DU28" s="31">
        <v>662.453</v>
      </c>
      <c r="DV28" s="31">
        <v>829.485</v>
      </c>
      <c r="DW28" s="31">
        <v>802.76</v>
      </c>
      <c r="DX28" s="31">
        <v>705.861</v>
      </c>
      <c r="DY28" s="31">
        <v>702.52</v>
      </c>
      <c r="DZ28" s="31">
        <v>662.752</v>
      </c>
      <c r="EA28" s="31">
        <v>789.359</v>
      </c>
      <c r="EB28" s="31">
        <v>697.831</v>
      </c>
      <c r="EC28" s="32">
        <v>719.901</v>
      </c>
      <c r="ED28" s="31">
        <v>739.626</v>
      </c>
      <c r="EE28" s="31">
        <v>600.324</v>
      </c>
      <c r="EF28" s="31">
        <v>628.164</v>
      </c>
      <c r="EG28" s="31">
        <v>611.544</v>
      </c>
      <c r="EH28" s="32">
        <v>694.847</v>
      </c>
      <c r="EI28" s="113">
        <f t="shared" si="0"/>
        <v>13.621750847036363</v>
      </c>
    </row>
    <row r="29" spans="1:139" s="17" customFormat="1" ht="21.75" customHeight="1">
      <c r="A29" s="83" t="s">
        <v>28</v>
      </c>
      <c r="B29" s="84">
        <v>41.968</v>
      </c>
      <c r="C29" s="84">
        <v>9.517</v>
      </c>
      <c r="D29" s="84">
        <v>54.551</v>
      </c>
      <c r="E29" s="84">
        <v>53.865</v>
      </c>
      <c r="F29" s="84">
        <v>27.126</v>
      </c>
      <c r="G29" s="84">
        <v>24.618</v>
      </c>
      <c r="H29" s="84">
        <v>18.469</v>
      </c>
      <c r="I29" s="84">
        <v>31.964</v>
      </c>
      <c r="J29" s="84">
        <v>37.729</v>
      </c>
      <c r="K29" s="84">
        <v>20.39</v>
      </c>
      <c r="L29" s="84">
        <v>42.921</v>
      </c>
      <c r="M29" s="84">
        <v>75.281</v>
      </c>
      <c r="N29" s="85">
        <v>41.528</v>
      </c>
      <c r="O29" s="86">
        <v>19.709</v>
      </c>
      <c r="P29" s="86">
        <v>29.46</v>
      </c>
      <c r="Q29" s="86">
        <v>15.401</v>
      </c>
      <c r="R29" s="86">
        <v>0</v>
      </c>
      <c r="S29" s="86">
        <v>21.925</v>
      </c>
      <c r="T29" s="86">
        <v>4.932</v>
      </c>
      <c r="U29" s="86">
        <v>8.851</v>
      </c>
      <c r="V29" s="86">
        <v>20.859</v>
      </c>
      <c r="W29" s="86">
        <v>8.015</v>
      </c>
      <c r="X29" s="86">
        <v>35.251</v>
      </c>
      <c r="Y29" s="87">
        <v>39.188</v>
      </c>
      <c r="Z29" s="84">
        <v>22.186</v>
      </c>
      <c r="AA29" s="84">
        <v>50.22</v>
      </c>
      <c r="AB29" s="84">
        <v>38.337</v>
      </c>
      <c r="AC29" s="84">
        <v>54.657</v>
      </c>
      <c r="AD29" s="84">
        <v>47.395</v>
      </c>
      <c r="AE29" s="84">
        <v>154.196</v>
      </c>
      <c r="AF29" s="84">
        <v>94.429</v>
      </c>
      <c r="AG29" s="84">
        <v>133.466</v>
      </c>
      <c r="AH29" s="84">
        <v>96.618</v>
      </c>
      <c r="AI29" s="84">
        <v>23.518</v>
      </c>
      <c r="AJ29" s="84">
        <v>36.536</v>
      </c>
      <c r="AK29" s="84">
        <v>250.2</v>
      </c>
      <c r="AL29" s="85">
        <v>88.064</v>
      </c>
      <c r="AM29" s="86">
        <v>111.167</v>
      </c>
      <c r="AN29" s="86">
        <v>122.71</v>
      </c>
      <c r="AO29" s="86">
        <v>73.883</v>
      </c>
      <c r="AP29" s="86">
        <v>80.836</v>
      </c>
      <c r="AQ29" s="86">
        <v>81.233</v>
      </c>
      <c r="AR29" s="86">
        <v>88.577</v>
      </c>
      <c r="AS29" s="86">
        <v>62.287</v>
      </c>
      <c r="AT29" s="86">
        <v>59.176</v>
      </c>
      <c r="AU29" s="86">
        <v>93.841</v>
      </c>
      <c r="AV29" s="86">
        <v>109.659</v>
      </c>
      <c r="AW29" s="87">
        <v>198.501</v>
      </c>
      <c r="AX29" s="85">
        <v>45.211</v>
      </c>
      <c r="AY29" s="86">
        <v>95.054</v>
      </c>
      <c r="AZ29" s="86">
        <v>135.006</v>
      </c>
      <c r="BA29" s="86">
        <v>117.97</v>
      </c>
      <c r="BB29" s="86">
        <v>44.702</v>
      </c>
      <c r="BC29" s="86">
        <v>114.892</v>
      </c>
      <c r="BD29" s="86">
        <v>60.065</v>
      </c>
      <c r="BE29" s="86">
        <v>93.934</v>
      </c>
      <c r="BF29" s="86">
        <v>87.02</v>
      </c>
      <c r="BG29" s="86">
        <v>120.873</v>
      </c>
      <c r="BH29" s="86">
        <v>55.937</v>
      </c>
      <c r="BI29" s="87">
        <v>125.501</v>
      </c>
      <c r="BJ29" s="86">
        <v>122.621</v>
      </c>
      <c r="BK29" s="86">
        <v>74.34</v>
      </c>
      <c r="BL29" s="86">
        <v>78.787</v>
      </c>
      <c r="BM29" s="86">
        <v>75.749</v>
      </c>
      <c r="BN29" s="86">
        <v>66.778</v>
      </c>
      <c r="BO29" s="86">
        <v>47.382</v>
      </c>
      <c r="BP29" s="86">
        <v>55.249</v>
      </c>
      <c r="BQ29" s="86">
        <v>59.654</v>
      </c>
      <c r="BR29" s="86">
        <v>83.785</v>
      </c>
      <c r="BS29" s="86">
        <v>54.388</v>
      </c>
      <c r="BT29" s="86">
        <v>54.727</v>
      </c>
      <c r="BU29" s="86">
        <v>104.213</v>
      </c>
      <c r="BV29" s="85">
        <v>64.921</v>
      </c>
      <c r="BW29" s="86">
        <v>63.576</v>
      </c>
      <c r="BX29" s="86">
        <v>87.678</v>
      </c>
      <c r="BY29" s="86">
        <v>49.983</v>
      </c>
      <c r="BZ29" s="86">
        <v>43.977</v>
      </c>
      <c r="CA29" s="86">
        <v>75.35</v>
      </c>
      <c r="CB29" s="86">
        <v>87.616</v>
      </c>
      <c r="CC29" s="86">
        <v>77.405</v>
      </c>
      <c r="CD29" s="86">
        <v>103.884</v>
      </c>
      <c r="CE29" s="86">
        <v>49.087</v>
      </c>
      <c r="CF29" s="86">
        <v>55.01</v>
      </c>
      <c r="CG29" s="87">
        <v>168.883</v>
      </c>
      <c r="CH29" s="86">
        <v>12.07</v>
      </c>
      <c r="CI29" s="86">
        <v>11.163</v>
      </c>
      <c r="CJ29" s="86">
        <v>49.379</v>
      </c>
      <c r="CK29" s="86">
        <v>22.393</v>
      </c>
      <c r="CL29" s="86">
        <v>9.732</v>
      </c>
      <c r="CM29" s="86">
        <v>81.102</v>
      </c>
      <c r="CN29" s="86">
        <v>51.468</v>
      </c>
      <c r="CO29" s="86">
        <v>35.499</v>
      </c>
      <c r="CP29" s="86">
        <v>37.195</v>
      </c>
      <c r="CQ29" s="86">
        <v>47.259</v>
      </c>
      <c r="CR29" s="86">
        <v>0.707</v>
      </c>
      <c r="CS29" s="86">
        <v>25.85</v>
      </c>
      <c r="CT29" s="85">
        <v>2.332</v>
      </c>
      <c r="CU29" s="86">
        <v>2.784</v>
      </c>
      <c r="CV29" s="86">
        <v>2.889</v>
      </c>
      <c r="CW29" s="86">
        <v>6.713</v>
      </c>
      <c r="CX29" s="86">
        <v>14.237</v>
      </c>
      <c r="CY29" s="86">
        <v>27.459</v>
      </c>
      <c r="CZ29" s="86">
        <v>15.446</v>
      </c>
      <c r="DA29" s="86">
        <v>33.154</v>
      </c>
      <c r="DB29" s="86">
        <v>53.686</v>
      </c>
      <c r="DC29" s="86">
        <v>66.096</v>
      </c>
      <c r="DD29" s="86">
        <v>48.461</v>
      </c>
      <c r="DE29" s="87">
        <v>119.657</v>
      </c>
      <c r="DF29" s="86">
        <v>28.015</v>
      </c>
      <c r="DG29" s="86">
        <v>58.017</v>
      </c>
      <c r="DH29" s="86">
        <v>120.221</v>
      </c>
      <c r="DI29" s="86">
        <v>71.879</v>
      </c>
      <c r="DJ29" s="86">
        <v>48.622</v>
      </c>
      <c r="DK29" s="86">
        <v>96.832</v>
      </c>
      <c r="DL29" s="86">
        <v>5.304</v>
      </c>
      <c r="DM29" s="86">
        <v>35.638</v>
      </c>
      <c r="DN29" s="86">
        <v>33.442</v>
      </c>
      <c r="DO29" s="86">
        <v>51.898</v>
      </c>
      <c r="DP29" s="86">
        <v>26.463</v>
      </c>
      <c r="DQ29" s="87">
        <v>22.404</v>
      </c>
      <c r="DR29" s="86">
        <v>48.693</v>
      </c>
      <c r="DS29" s="86">
        <v>20.818</v>
      </c>
      <c r="DT29" s="86">
        <v>35.576</v>
      </c>
      <c r="DU29" s="86">
        <v>53.941</v>
      </c>
      <c r="DV29" s="86">
        <v>73.469</v>
      </c>
      <c r="DW29" s="86">
        <v>34.785</v>
      </c>
      <c r="DX29" s="86">
        <v>50.69</v>
      </c>
      <c r="DY29" s="86">
        <v>24.455</v>
      </c>
      <c r="DZ29" s="86">
        <v>101.626</v>
      </c>
      <c r="EA29" s="86">
        <v>15.977</v>
      </c>
      <c r="EB29" s="86">
        <v>100.654</v>
      </c>
      <c r="EC29" s="87">
        <v>60.205</v>
      </c>
      <c r="ED29" s="86">
        <v>42.397</v>
      </c>
      <c r="EE29" s="86">
        <v>60.389</v>
      </c>
      <c r="EF29" s="86">
        <v>74.731</v>
      </c>
      <c r="EG29" s="86">
        <v>33.563</v>
      </c>
      <c r="EH29" s="87">
        <v>24.659</v>
      </c>
      <c r="EI29" s="119">
        <f t="shared" si="0"/>
        <v>-26.52921371748652</v>
      </c>
    </row>
    <row r="30" spans="1:139" s="17" customFormat="1" ht="21.75" customHeight="1">
      <c r="A30" s="78" t="s">
        <v>37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4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6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4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6"/>
      <c r="AX30" s="64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6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4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6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4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6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6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6"/>
      <c r="ED30" s="65"/>
      <c r="EE30" s="65"/>
      <c r="EF30" s="65"/>
      <c r="EG30" s="65"/>
      <c r="EH30" s="66"/>
      <c r="EI30" s="117"/>
    </row>
    <row r="31" spans="1:139" s="17" customFormat="1" ht="21.75" customHeight="1">
      <c r="A31" s="88" t="s">
        <v>38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4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6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4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6"/>
      <c r="AX31" s="64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6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4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6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4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6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6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6"/>
      <c r="ED31" s="65"/>
      <c r="EE31" s="65"/>
      <c r="EF31" s="65"/>
      <c r="EG31" s="65"/>
      <c r="EH31" s="66"/>
      <c r="EI31" s="117"/>
    </row>
    <row r="32" spans="1:139" s="17" customFormat="1" ht="21.75" customHeight="1">
      <c r="A32" s="28" t="s">
        <v>39</v>
      </c>
      <c r="B32" s="19">
        <f aca="true" t="shared" si="86" ref="B32:Y32">+B33+B34</f>
        <v>330.997</v>
      </c>
      <c r="C32" s="19">
        <f t="shared" si="86"/>
        <v>316.401</v>
      </c>
      <c r="D32" s="19">
        <f t="shared" si="86"/>
        <v>209.06400000000002</v>
      </c>
      <c r="E32" s="19">
        <f t="shared" si="86"/>
        <v>292.66200000000003</v>
      </c>
      <c r="F32" s="19">
        <f t="shared" si="86"/>
        <v>253.85500000000002</v>
      </c>
      <c r="G32" s="19">
        <f t="shared" si="86"/>
        <v>223.078</v>
      </c>
      <c r="H32" s="19">
        <f t="shared" si="86"/>
        <v>200.957</v>
      </c>
      <c r="I32" s="19">
        <f t="shared" si="86"/>
        <v>191.22500000000002</v>
      </c>
      <c r="J32" s="19">
        <f t="shared" si="86"/>
        <v>198.69799999999998</v>
      </c>
      <c r="K32" s="19">
        <f t="shared" si="86"/>
        <v>188.574</v>
      </c>
      <c r="L32" s="19">
        <f t="shared" si="86"/>
        <v>188.66199999999998</v>
      </c>
      <c r="M32" s="19">
        <f t="shared" si="86"/>
        <v>223.01799999999997</v>
      </c>
      <c r="N32" s="20">
        <f t="shared" si="86"/>
        <v>349.39300000000003</v>
      </c>
      <c r="O32" s="21">
        <f t="shared" si="86"/>
        <v>199.447</v>
      </c>
      <c r="P32" s="21">
        <f t="shared" si="86"/>
        <v>182.095</v>
      </c>
      <c r="Q32" s="21">
        <f t="shared" si="86"/>
        <v>225.732</v>
      </c>
      <c r="R32" s="21">
        <f t="shared" si="86"/>
        <v>155.177</v>
      </c>
      <c r="S32" s="21">
        <f t="shared" si="86"/>
        <v>266.959</v>
      </c>
      <c r="T32" s="21">
        <f t="shared" si="86"/>
        <v>256.974</v>
      </c>
      <c r="U32" s="21">
        <f t="shared" si="86"/>
        <v>244.18200000000002</v>
      </c>
      <c r="V32" s="21">
        <f t="shared" si="86"/>
        <v>339.533</v>
      </c>
      <c r="W32" s="21">
        <f t="shared" si="86"/>
        <v>414.80199999999996</v>
      </c>
      <c r="X32" s="21">
        <f t="shared" si="86"/>
        <v>385.943</v>
      </c>
      <c r="Y32" s="22">
        <f t="shared" si="86"/>
        <v>465.60799999999995</v>
      </c>
      <c r="Z32" s="19">
        <f aca="true" t="shared" si="87" ref="Z32:AK32">+Z33+Z34</f>
        <v>291</v>
      </c>
      <c r="AA32" s="19">
        <f t="shared" si="87"/>
        <v>245</v>
      </c>
      <c r="AB32" s="19">
        <f t="shared" si="87"/>
        <v>449</v>
      </c>
      <c r="AC32" s="19">
        <f t="shared" si="87"/>
        <v>225</v>
      </c>
      <c r="AD32" s="19">
        <f t="shared" si="87"/>
        <v>425</v>
      </c>
      <c r="AE32" s="19">
        <f t="shared" si="87"/>
        <v>435</v>
      </c>
      <c r="AF32" s="19">
        <f t="shared" si="87"/>
        <v>540</v>
      </c>
      <c r="AG32" s="19">
        <f t="shared" si="87"/>
        <v>504</v>
      </c>
      <c r="AH32" s="19">
        <f t="shared" si="87"/>
        <v>558</v>
      </c>
      <c r="AI32" s="19">
        <f t="shared" si="87"/>
        <v>507</v>
      </c>
      <c r="AJ32" s="19">
        <f t="shared" si="87"/>
        <v>420</v>
      </c>
      <c r="AK32" s="19">
        <f t="shared" si="87"/>
        <v>410</v>
      </c>
      <c r="AL32" s="20">
        <f aca="true" t="shared" si="88" ref="AL32:AW32">+AL33+AL34</f>
        <v>357</v>
      </c>
      <c r="AM32" s="21">
        <f t="shared" si="88"/>
        <v>417</v>
      </c>
      <c r="AN32" s="21">
        <f t="shared" si="88"/>
        <v>508</v>
      </c>
      <c r="AO32" s="21">
        <f t="shared" si="88"/>
        <v>411</v>
      </c>
      <c r="AP32" s="21">
        <f t="shared" si="88"/>
        <v>326</v>
      </c>
      <c r="AQ32" s="21">
        <f aca="true" t="shared" si="89" ref="AQ32:AV32">+AQ33+AQ34</f>
        <v>461</v>
      </c>
      <c r="AR32" s="21">
        <f t="shared" si="89"/>
        <v>382</v>
      </c>
      <c r="AS32" s="21">
        <f t="shared" si="89"/>
        <v>395</v>
      </c>
      <c r="AT32" s="21">
        <f t="shared" si="89"/>
        <v>526</v>
      </c>
      <c r="AU32" s="21">
        <f t="shared" si="89"/>
        <v>290</v>
      </c>
      <c r="AV32" s="21">
        <f t="shared" si="89"/>
        <v>401</v>
      </c>
      <c r="AW32" s="22">
        <f t="shared" si="88"/>
        <v>512</v>
      </c>
      <c r="AX32" s="20">
        <f aca="true" t="shared" si="90" ref="AX32:BI32">+AX33+AX34</f>
        <v>422</v>
      </c>
      <c r="AY32" s="21">
        <f t="shared" si="90"/>
        <v>351</v>
      </c>
      <c r="AZ32" s="21">
        <f t="shared" si="90"/>
        <v>449</v>
      </c>
      <c r="BA32" s="21">
        <f t="shared" si="90"/>
        <v>342</v>
      </c>
      <c r="BB32" s="21">
        <f t="shared" si="90"/>
        <v>467</v>
      </c>
      <c r="BC32" s="21">
        <f>+BC33+BC34</f>
        <v>482</v>
      </c>
      <c r="BD32" s="21">
        <f>+BD33+BD34</f>
        <v>375</v>
      </c>
      <c r="BE32" s="21">
        <f>+BE33+BE34</f>
        <v>545</v>
      </c>
      <c r="BF32" s="21">
        <f>+BF33+BF34</f>
        <v>495</v>
      </c>
      <c r="BG32" s="21">
        <f>+BG33+BG34</f>
        <v>541</v>
      </c>
      <c r="BH32" s="21">
        <f t="shared" si="90"/>
        <v>539</v>
      </c>
      <c r="BI32" s="22">
        <f t="shared" si="90"/>
        <v>585</v>
      </c>
      <c r="BJ32" s="21">
        <f aca="true" t="shared" si="91" ref="BJ32:BV32">BJ33+BJ34</f>
        <v>488</v>
      </c>
      <c r="BK32" s="21">
        <f t="shared" si="91"/>
        <v>398</v>
      </c>
      <c r="BL32" s="21">
        <f t="shared" si="91"/>
        <v>476</v>
      </c>
      <c r="BM32" s="21">
        <f t="shared" si="91"/>
        <v>379</v>
      </c>
      <c r="BN32" s="21">
        <f t="shared" si="91"/>
        <v>301</v>
      </c>
      <c r="BO32" s="21">
        <f t="shared" si="91"/>
        <v>404</v>
      </c>
      <c r="BP32" s="21">
        <f t="shared" si="91"/>
        <v>267</v>
      </c>
      <c r="BQ32" s="21">
        <f t="shared" si="91"/>
        <v>502</v>
      </c>
      <c r="BR32" s="21">
        <f>BR33+BR34</f>
        <v>216</v>
      </c>
      <c r="BS32" s="21">
        <f t="shared" si="91"/>
        <v>407</v>
      </c>
      <c r="BT32" s="21">
        <f t="shared" si="91"/>
        <v>491</v>
      </c>
      <c r="BU32" s="21">
        <f t="shared" si="91"/>
        <v>421</v>
      </c>
      <c r="BV32" s="20">
        <f t="shared" si="91"/>
        <v>543.306</v>
      </c>
      <c r="BW32" s="21">
        <f aca="true" t="shared" si="92" ref="BW32:CH32">BW33+BW34</f>
        <v>372.80899999999997</v>
      </c>
      <c r="BX32" s="21">
        <f t="shared" si="92"/>
        <v>253.746</v>
      </c>
      <c r="BY32" s="21">
        <f t="shared" si="92"/>
        <v>347.916</v>
      </c>
      <c r="BZ32" s="21">
        <f t="shared" si="92"/>
        <v>410.318</v>
      </c>
      <c r="CA32" s="21">
        <f t="shared" si="92"/>
        <v>379.103</v>
      </c>
      <c r="CB32" s="21">
        <f t="shared" si="92"/>
        <v>267.276</v>
      </c>
      <c r="CC32" s="21">
        <f t="shared" si="92"/>
        <v>273.971</v>
      </c>
      <c r="CD32" s="21">
        <f>CD33+CD34</f>
        <v>371.43</v>
      </c>
      <c r="CE32" s="21">
        <f>CE33+CE34</f>
        <v>423.01800000000003</v>
      </c>
      <c r="CF32" s="21">
        <f>CF33+CF34</f>
        <v>293.536</v>
      </c>
      <c r="CG32" s="22">
        <f t="shared" si="92"/>
        <v>225.013</v>
      </c>
      <c r="CH32" s="21">
        <f t="shared" si="92"/>
        <v>252.651</v>
      </c>
      <c r="CI32" s="21">
        <f aca="true" t="shared" si="93" ref="CI32:CT32">CI33+CI34</f>
        <v>213.47</v>
      </c>
      <c r="CJ32" s="21">
        <f t="shared" si="93"/>
        <v>431.73699999999997</v>
      </c>
      <c r="CK32" s="21">
        <f t="shared" si="93"/>
        <v>259.913</v>
      </c>
      <c r="CL32" s="21">
        <f t="shared" si="93"/>
        <v>253.74</v>
      </c>
      <c r="CM32" s="21">
        <f t="shared" si="93"/>
        <v>245.142</v>
      </c>
      <c r="CN32" s="21">
        <f t="shared" si="93"/>
        <v>213.747</v>
      </c>
      <c r="CO32" s="21">
        <f t="shared" si="93"/>
        <v>144.466</v>
      </c>
      <c r="CP32" s="21">
        <f t="shared" si="93"/>
        <v>232.37900000000002</v>
      </c>
      <c r="CQ32" s="21">
        <f t="shared" si="93"/>
        <v>203.83499999999998</v>
      </c>
      <c r="CR32" s="21">
        <f t="shared" si="93"/>
        <v>146.856</v>
      </c>
      <c r="CS32" s="21">
        <f t="shared" si="93"/>
        <v>225.346</v>
      </c>
      <c r="CT32" s="20">
        <f t="shared" si="93"/>
        <v>161.465</v>
      </c>
      <c r="CU32" s="21">
        <f aca="true" t="shared" si="94" ref="CU32:DC32">CU33+CU34</f>
        <v>146.27</v>
      </c>
      <c r="CV32" s="21">
        <f t="shared" si="94"/>
        <v>389.356</v>
      </c>
      <c r="CW32" s="21">
        <f t="shared" si="94"/>
        <v>187.695</v>
      </c>
      <c r="CX32" s="21">
        <f t="shared" si="94"/>
        <v>158.09</v>
      </c>
      <c r="CY32" s="21">
        <f t="shared" si="94"/>
        <v>200.249</v>
      </c>
      <c r="CZ32" s="21">
        <f t="shared" si="94"/>
        <v>210.51</v>
      </c>
      <c r="DA32" s="21">
        <f t="shared" si="94"/>
        <v>227.79899999999998</v>
      </c>
      <c r="DB32" s="21">
        <f t="shared" si="94"/>
        <v>220.821</v>
      </c>
      <c r="DC32" s="21">
        <f t="shared" si="94"/>
        <v>332.377</v>
      </c>
      <c r="DD32" s="21">
        <f>DD33+DD34</f>
        <v>308.853</v>
      </c>
      <c r="DE32" s="22">
        <f>DE33+DE34</f>
        <v>388.193</v>
      </c>
      <c r="DF32" s="21">
        <f>DF33+DF34</f>
        <v>445.677</v>
      </c>
      <c r="DG32" s="21">
        <f>DG33+DG34</f>
        <v>372.86199999999997</v>
      </c>
      <c r="DH32" s="21">
        <f>DH33+DH34</f>
        <v>450.27599999999995</v>
      </c>
      <c r="DI32" s="21">
        <f aca="true" t="shared" si="95" ref="DI32:DP32">DI33+DI34</f>
        <v>283.152</v>
      </c>
      <c r="DJ32" s="21">
        <f t="shared" si="95"/>
        <v>386.204</v>
      </c>
      <c r="DK32" s="21">
        <f t="shared" si="95"/>
        <v>350.37199999999996</v>
      </c>
      <c r="DL32" s="21">
        <f t="shared" si="95"/>
        <v>327.523</v>
      </c>
      <c r="DM32" s="21">
        <f t="shared" si="95"/>
        <v>347.744</v>
      </c>
      <c r="DN32" s="21">
        <f t="shared" si="95"/>
        <v>311.736</v>
      </c>
      <c r="DO32" s="21">
        <f t="shared" si="95"/>
        <v>148.707</v>
      </c>
      <c r="DP32" s="21">
        <f t="shared" si="95"/>
        <v>201.952</v>
      </c>
      <c r="DQ32" s="22">
        <f aca="true" t="shared" si="96" ref="DQ32:EH32">DQ33+DQ34</f>
        <v>278.726</v>
      </c>
      <c r="DR32" s="21">
        <f t="shared" si="96"/>
        <v>177.948</v>
      </c>
      <c r="DS32" s="21">
        <f t="shared" si="96"/>
        <v>268.084</v>
      </c>
      <c r="DT32" s="21">
        <f t="shared" si="96"/>
        <v>447.364</v>
      </c>
      <c r="DU32" s="21">
        <f t="shared" si="96"/>
        <v>247.106</v>
      </c>
      <c r="DV32" s="21">
        <f t="shared" si="96"/>
        <v>162.264</v>
      </c>
      <c r="DW32" s="21">
        <f t="shared" si="96"/>
        <v>225.601</v>
      </c>
      <c r="DX32" s="21">
        <f t="shared" si="96"/>
        <v>212.055</v>
      </c>
      <c r="DY32" s="21">
        <f t="shared" si="96"/>
        <v>218.45499999999998</v>
      </c>
      <c r="DZ32" s="21">
        <f t="shared" si="96"/>
        <v>164.698</v>
      </c>
      <c r="EA32" s="21">
        <f aca="true" t="shared" si="97" ref="EA32:EG32">EA33+EA34</f>
        <v>182.88</v>
      </c>
      <c r="EB32" s="21">
        <f t="shared" si="97"/>
        <v>205.11599999999999</v>
      </c>
      <c r="EC32" s="22">
        <f t="shared" si="97"/>
        <v>258.29200000000003</v>
      </c>
      <c r="ED32" s="21">
        <f t="shared" si="97"/>
        <v>180.01299999999998</v>
      </c>
      <c r="EE32" s="21">
        <f t="shared" si="97"/>
        <v>185.831</v>
      </c>
      <c r="EF32" s="21">
        <f t="shared" si="97"/>
        <v>264.899</v>
      </c>
      <c r="EG32" s="21">
        <f t="shared" si="97"/>
        <v>210.92600000000002</v>
      </c>
      <c r="EH32" s="22">
        <f t="shared" si="96"/>
        <v>444.345</v>
      </c>
      <c r="EI32" s="111">
        <f aca="true" t="shared" si="98" ref="EI32:EI39">+((EH32/EG32)-1)*100</f>
        <v>110.66392952978768</v>
      </c>
    </row>
    <row r="33" spans="1:139" s="17" customFormat="1" ht="21.75" customHeight="1">
      <c r="A33" s="89" t="s">
        <v>25</v>
      </c>
      <c r="B33" s="43">
        <v>211.669</v>
      </c>
      <c r="C33" s="43">
        <v>207.611</v>
      </c>
      <c r="D33" s="43">
        <v>124.325</v>
      </c>
      <c r="E33" s="43">
        <v>184.042</v>
      </c>
      <c r="F33" s="43">
        <v>148.101</v>
      </c>
      <c r="G33" s="43">
        <v>112.148</v>
      </c>
      <c r="H33" s="43">
        <v>104.512</v>
      </c>
      <c r="I33" s="43">
        <v>77.798</v>
      </c>
      <c r="J33" s="43">
        <v>110.371</v>
      </c>
      <c r="K33" s="43">
        <v>67.408</v>
      </c>
      <c r="L33" s="43">
        <v>84.19</v>
      </c>
      <c r="M33" s="43">
        <v>129.903</v>
      </c>
      <c r="N33" s="67">
        <v>207.508</v>
      </c>
      <c r="O33" s="68">
        <v>105.119</v>
      </c>
      <c r="P33" s="68">
        <v>82.761</v>
      </c>
      <c r="Q33" s="68">
        <v>116.861</v>
      </c>
      <c r="R33" s="68">
        <v>59.32</v>
      </c>
      <c r="S33" s="68">
        <v>171.691</v>
      </c>
      <c r="T33" s="68">
        <v>134.856</v>
      </c>
      <c r="U33" s="68">
        <v>132.37</v>
      </c>
      <c r="V33" s="68">
        <v>244.905</v>
      </c>
      <c r="W33" s="68">
        <v>319.626</v>
      </c>
      <c r="X33" s="68">
        <v>292.14</v>
      </c>
      <c r="Y33" s="69">
        <v>336.77</v>
      </c>
      <c r="Z33" s="43">
        <v>179</v>
      </c>
      <c r="AA33" s="43">
        <v>170</v>
      </c>
      <c r="AB33" s="43">
        <v>317</v>
      </c>
      <c r="AC33" s="43">
        <v>134</v>
      </c>
      <c r="AD33" s="43">
        <v>305</v>
      </c>
      <c r="AE33" s="43">
        <v>302</v>
      </c>
      <c r="AF33" s="43">
        <v>375</v>
      </c>
      <c r="AG33" s="43">
        <v>387</v>
      </c>
      <c r="AH33" s="43">
        <v>427</v>
      </c>
      <c r="AI33" s="43">
        <v>361</v>
      </c>
      <c r="AJ33" s="43">
        <v>326</v>
      </c>
      <c r="AK33" s="43">
        <v>298</v>
      </c>
      <c r="AL33" s="67">
        <v>238</v>
      </c>
      <c r="AM33" s="68">
        <v>325</v>
      </c>
      <c r="AN33" s="68">
        <v>352</v>
      </c>
      <c r="AO33" s="68">
        <v>268</v>
      </c>
      <c r="AP33" s="68">
        <v>185</v>
      </c>
      <c r="AQ33" s="68">
        <v>263</v>
      </c>
      <c r="AR33" s="68">
        <v>198</v>
      </c>
      <c r="AS33" s="68">
        <v>223</v>
      </c>
      <c r="AT33" s="68">
        <v>385</v>
      </c>
      <c r="AU33" s="68">
        <v>156</v>
      </c>
      <c r="AV33" s="68">
        <v>245</v>
      </c>
      <c r="AW33" s="69">
        <v>335</v>
      </c>
      <c r="AX33" s="67">
        <v>287</v>
      </c>
      <c r="AY33" s="68">
        <v>223</v>
      </c>
      <c r="AZ33" s="68">
        <v>290</v>
      </c>
      <c r="BA33" s="68">
        <v>201</v>
      </c>
      <c r="BB33" s="68">
        <v>303</v>
      </c>
      <c r="BC33" s="68">
        <v>327</v>
      </c>
      <c r="BD33" s="68">
        <v>221</v>
      </c>
      <c r="BE33" s="68">
        <v>353</v>
      </c>
      <c r="BF33" s="68">
        <v>321</v>
      </c>
      <c r="BG33" s="68">
        <v>359</v>
      </c>
      <c r="BH33" s="68">
        <v>345</v>
      </c>
      <c r="BI33" s="69">
        <v>388</v>
      </c>
      <c r="BJ33" s="68">
        <f>231+53+2</f>
        <v>286</v>
      </c>
      <c r="BK33" s="68">
        <f>203+56+3</f>
        <v>262</v>
      </c>
      <c r="BL33" s="68">
        <v>307</v>
      </c>
      <c r="BM33" s="68">
        <v>192</v>
      </c>
      <c r="BN33" s="68">
        <v>182</v>
      </c>
      <c r="BO33" s="68">
        <v>240</v>
      </c>
      <c r="BP33" s="68">
        <v>143</v>
      </c>
      <c r="BQ33" s="68">
        <v>363</v>
      </c>
      <c r="BR33" s="68">
        <v>98</v>
      </c>
      <c r="BS33" s="68">
        <v>253</v>
      </c>
      <c r="BT33" s="68">
        <v>334</v>
      </c>
      <c r="BU33" s="68">
        <v>259</v>
      </c>
      <c r="BV33" s="67">
        <v>314.52</v>
      </c>
      <c r="BW33" s="68">
        <v>219.006</v>
      </c>
      <c r="BX33" s="68">
        <v>129.175</v>
      </c>
      <c r="BY33" s="68">
        <v>183.167</v>
      </c>
      <c r="BZ33" s="68">
        <v>236.933</v>
      </c>
      <c r="CA33" s="68">
        <v>226.9</v>
      </c>
      <c r="CB33" s="68">
        <v>96.153</v>
      </c>
      <c r="CC33" s="68">
        <v>111.682</v>
      </c>
      <c r="CD33" s="68">
        <v>236.696</v>
      </c>
      <c r="CE33" s="68">
        <v>261.192</v>
      </c>
      <c r="CF33" s="68">
        <v>196.869</v>
      </c>
      <c r="CG33" s="69">
        <v>104.718</v>
      </c>
      <c r="CH33" s="68">
        <v>131.876</v>
      </c>
      <c r="CI33" s="68">
        <v>113.898</v>
      </c>
      <c r="CJ33" s="68">
        <v>308.532</v>
      </c>
      <c r="CK33" s="68">
        <v>168.193</v>
      </c>
      <c r="CL33" s="68">
        <v>124.971</v>
      </c>
      <c r="CM33" s="68">
        <v>136.346</v>
      </c>
      <c r="CN33" s="68">
        <v>106.775</v>
      </c>
      <c r="CO33" s="68">
        <v>68.197</v>
      </c>
      <c r="CP33" s="68">
        <v>116.944</v>
      </c>
      <c r="CQ33" s="68">
        <v>97.517</v>
      </c>
      <c r="CR33" s="68">
        <v>49.226</v>
      </c>
      <c r="CS33" s="68">
        <v>89.938</v>
      </c>
      <c r="CT33" s="67">
        <v>45.998</v>
      </c>
      <c r="CU33" s="68">
        <v>58.403</v>
      </c>
      <c r="CV33" s="68">
        <v>259.371</v>
      </c>
      <c r="CW33" s="68">
        <v>98.772</v>
      </c>
      <c r="CX33" s="68">
        <v>90.248</v>
      </c>
      <c r="CY33" s="68">
        <v>89.286</v>
      </c>
      <c r="CZ33" s="68">
        <v>102.507</v>
      </c>
      <c r="DA33" s="68">
        <v>157.719</v>
      </c>
      <c r="DB33" s="68">
        <v>125.569</v>
      </c>
      <c r="DC33" s="68">
        <v>241.12</v>
      </c>
      <c r="DD33" s="68">
        <v>188.666</v>
      </c>
      <c r="DE33" s="69">
        <v>247.813</v>
      </c>
      <c r="DF33" s="68">
        <v>332.623</v>
      </c>
      <c r="DG33" s="68">
        <v>239.474</v>
      </c>
      <c r="DH33" s="68">
        <v>281.477</v>
      </c>
      <c r="DI33" s="68">
        <v>143.408</v>
      </c>
      <c r="DJ33" s="68">
        <v>248.893</v>
      </c>
      <c r="DK33" s="68">
        <v>188.243</v>
      </c>
      <c r="DL33" s="68">
        <v>209.001</v>
      </c>
      <c r="DM33" s="68">
        <v>208.805</v>
      </c>
      <c r="DN33" s="68">
        <v>174.902</v>
      </c>
      <c r="DO33" s="68">
        <v>68.879</v>
      </c>
      <c r="DP33" s="68">
        <v>112.776</v>
      </c>
      <c r="DQ33" s="69">
        <v>162.451</v>
      </c>
      <c r="DR33" s="68">
        <v>78.146</v>
      </c>
      <c r="DS33" s="68">
        <v>186.486</v>
      </c>
      <c r="DT33" s="68">
        <v>292.967</v>
      </c>
      <c r="DU33" s="68">
        <v>148.154</v>
      </c>
      <c r="DV33" s="68">
        <v>49.672</v>
      </c>
      <c r="DW33" s="68">
        <v>85.209</v>
      </c>
      <c r="DX33" s="68">
        <v>90.394</v>
      </c>
      <c r="DY33" s="68">
        <v>130.434</v>
      </c>
      <c r="DZ33" s="68">
        <v>61.688</v>
      </c>
      <c r="EA33" s="68">
        <v>95.634</v>
      </c>
      <c r="EB33" s="68">
        <v>101.564</v>
      </c>
      <c r="EC33" s="69">
        <v>150.931</v>
      </c>
      <c r="ED33" s="68">
        <v>86.285</v>
      </c>
      <c r="EE33" s="68">
        <v>129.761</v>
      </c>
      <c r="EF33" s="68">
        <v>104.294</v>
      </c>
      <c r="EG33" s="68">
        <v>141.115</v>
      </c>
      <c r="EH33" s="69">
        <v>289.13</v>
      </c>
      <c r="EI33" s="115">
        <f t="shared" si="98"/>
        <v>104.88962902597171</v>
      </c>
    </row>
    <row r="34" spans="1:139" s="17" customFormat="1" ht="21.75" customHeight="1">
      <c r="A34" s="90" t="s">
        <v>26</v>
      </c>
      <c r="B34" s="29">
        <v>119.328</v>
      </c>
      <c r="C34" s="29">
        <v>108.79</v>
      </c>
      <c r="D34" s="29">
        <v>84.739</v>
      </c>
      <c r="E34" s="29">
        <v>108.62</v>
      </c>
      <c r="F34" s="29">
        <v>105.754</v>
      </c>
      <c r="G34" s="29">
        <v>110.93</v>
      </c>
      <c r="H34" s="29">
        <v>96.445</v>
      </c>
      <c r="I34" s="29">
        <v>113.427</v>
      </c>
      <c r="J34" s="29">
        <v>88.327</v>
      </c>
      <c r="K34" s="29">
        <v>121.166</v>
      </c>
      <c r="L34" s="29">
        <v>104.472</v>
      </c>
      <c r="M34" s="29">
        <v>93.115</v>
      </c>
      <c r="N34" s="30">
        <v>141.885</v>
      </c>
      <c r="O34" s="31">
        <v>94.328</v>
      </c>
      <c r="P34" s="31">
        <v>99.334</v>
      </c>
      <c r="Q34" s="31">
        <v>108.871</v>
      </c>
      <c r="R34" s="31">
        <v>95.857</v>
      </c>
      <c r="S34" s="31">
        <v>95.268</v>
      </c>
      <c r="T34" s="31">
        <v>122.118</v>
      </c>
      <c r="U34" s="31">
        <v>111.812</v>
      </c>
      <c r="V34" s="31">
        <v>94.628</v>
      </c>
      <c r="W34" s="31">
        <v>95.176</v>
      </c>
      <c r="X34" s="31">
        <v>93.803</v>
      </c>
      <c r="Y34" s="32">
        <v>128.838</v>
      </c>
      <c r="Z34" s="29">
        <v>112</v>
      </c>
      <c r="AA34" s="29">
        <v>75</v>
      </c>
      <c r="AB34" s="29">
        <v>132</v>
      </c>
      <c r="AC34" s="29">
        <v>91</v>
      </c>
      <c r="AD34" s="29">
        <v>120</v>
      </c>
      <c r="AE34" s="29">
        <v>133</v>
      </c>
      <c r="AF34" s="29">
        <v>165</v>
      </c>
      <c r="AG34" s="29">
        <v>117</v>
      </c>
      <c r="AH34" s="29">
        <v>131</v>
      </c>
      <c r="AI34" s="29">
        <v>146</v>
      </c>
      <c r="AJ34" s="29">
        <v>94</v>
      </c>
      <c r="AK34" s="29">
        <v>112</v>
      </c>
      <c r="AL34" s="30">
        <v>119</v>
      </c>
      <c r="AM34" s="31">
        <v>92</v>
      </c>
      <c r="AN34" s="31">
        <v>156</v>
      </c>
      <c r="AO34" s="31">
        <v>143</v>
      </c>
      <c r="AP34" s="31">
        <v>141</v>
      </c>
      <c r="AQ34" s="31">
        <v>198</v>
      </c>
      <c r="AR34" s="31">
        <v>184</v>
      </c>
      <c r="AS34" s="31">
        <v>172</v>
      </c>
      <c r="AT34" s="31">
        <v>141</v>
      </c>
      <c r="AU34" s="31">
        <v>134</v>
      </c>
      <c r="AV34" s="31">
        <v>156</v>
      </c>
      <c r="AW34" s="32">
        <v>177</v>
      </c>
      <c r="AX34" s="30">
        <v>135</v>
      </c>
      <c r="AY34" s="31">
        <v>128</v>
      </c>
      <c r="AZ34" s="31">
        <v>159</v>
      </c>
      <c r="BA34" s="31">
        <v>141</v>
      </c>
      <c r="BB34" s="31">
        <v>164</v>
      </c>
      <c r="BC34" s="31">
        <v>155</v>
      </c>
      <c r="BD34" s="31">
        <v>154</v>
      </c>
      <c r="BE34" s="31">
        <v>192</v>
      </c>
      <c r="BF34" s="31">
        <v>174</v>
      </c>
      <c r="BG34" s="31">
        <v>182</v>
      </c>
      <c r="BH34" s="31">
        <v>194</v>
      </c>
      <c r="BI34" s="32">
        <v>197</v>
      </c>
      <c r="BJ34" s="31">
        <f>193+9</f>
        <v>202</v>
      </c>
      <c r="BK34" s="31">
        <f>128+8</f>
        <v>136</v>
      </c>
      <c r="BL34" s="31">
        <v>169</v>
      </c>
      <c r="BM34" s="31">
        <v>187</v>
      </c>
      <c r="BN34" s="31">
        <v>119</v>
      </c>
      <c r="BO34" s="31">
        <v>164</v>
      </c>
      <c r="BP34" s="31">
        <v>124</v>
      </c>
      <c r="BQ34" s="31">
        <v>139</v>
      </c>
      <c r="BR34" s="31">
        <v>118</v>
      </c>
      <c r="BS34" s="31">
        <v>154</v>
      </c>
      <c r="BT34" s="31">
        <v>157</v>
      </c>
      <c r="BU34" s="31">
        <v>162</v>
      </c>
      <c r="BV34" s="30">
        <v>228.786</v>
      </c>
      <c r="BW34" s="31">
        <v>153.803</v>
      </c>
      <c r="BX34" s="31">
        <v>124.571</v>
      </c>
      <c r="BY34" s="31">
        <v>164.749</v>
      </c>
      <c r="BZ34" s="31">
        <v>173.385</v>
      </c>
      <c r="CA34" s="31">
        <v>152.203</v>
      </c>
      <c r="CB34" s="31">
        <v>171.123</v>
      </c>
      <c r="CC34" s="31">
        <v>162.289</v>
      </c>
      <c r="CD34" s="31">
        <v>134.734</v>
      </c>
      <c r="CE34" s="31">
        <v>161.826</v>
      </c>
      <c r="CF34" s="31">
        <v>96.667</v>
      </c>
      <c r="CG34" s="32">
        <v>120.295</v>
      </c>
      <c r="CH34" s="31">
        <v>120.775</v>
      </c>
      <c r="CI34" s="31">
        <v>99.572</v>
      </c>
      <c r="CJ34" s="31">
        <v>123.205</v>
      </c>
      <c r="CK34" s="31">
        <v>91.72</v>
      </c>
      <c r="CL34" s="31">
        <v>128.769</v>
      </c>
      <c r="CM34" s="31">
        <v>108.796</v>
      </c>
      <c r="CN34" s="31">
        <v>106.972</v>
      </c>
      <c r="CO34" s="31">
        <v>76.269</v>
      </c>
      <c r="CP34" s="31">
        <v>115.435</v>
      </c>
      <c r="CQ34" s="31">
        <v>106.318</v>
      </c>
      <c r="CR34" s="31">
        <v>97.63</v>
      </c>
      <c r="CS34" s="31">
        <v>135.408</v>
      </c>
      <c r="CT34" s="30">
        <v>115.467</v>
      </c>
      <c r="CU34" s="31">
        <v>87.867</v>
      </c>
      <c r="CV34" s="31">
        <v>129.985</v>
      </c>
      <c r="CW34" s="31">
        <v>88.923</v>
      </c>
      <c r="CX34" s="31">
        <v>67.842</v>
      </c>
      <c r="CY34" s="31">
        <v>110.963</v>
      </c>
      <c r="CZ34" s="31">
        <v>108.003</v>
      </c>
      <c r="DA34" s="31">
        <v>70.08</v>
      </c>
      <c r="DB34" s="31">
        <v>95.252</v>
      </c>
      <c r="DC34" s="31">
        <v>91.257</v>
      </c>
      <c r="DD34" s="31">
        <v>120.187</v>
      </c>
      <c r="DE34" s="32">
        <v>140.38</v>
      </c>
      <c r="DF34" s="31">
        <v>113.054</v>
      </c>
      <c r="DG34" s="31">
        <v>133.388</v>
      </c>
      <c r="DH34" s="31">
        <v>168.799</v>
      </c>
      <c r="DI34" s="31">
        <v>139.744</v>
      </c>
      <c r="DJ34" s="31">
        <v>137.311</v>
      </c>
      <c r="DK34" s="31">
        <v>162.129</v>
      </c>
      <c r="DL34" s="31">
        <v>118.522</v>
      </c>
      <c r="DM34" s="31">
        <v>138.939</v>
      </c>
      <c r="DN34" s="31">
        <v>136.834</v>
      </c>
      <c r="DO34" s="31">
        <v>79.828</v>
      </c>
      <c r="DP34" s="31">
        <v>89.176</v>
      </c>
      <c r="DQ34" s="32">
        <v>116.275</v>
      </c>
      <c r="DR34" s="31">
        <v>99.802</v>
      </c>
      <c r="DS34" s="31">
        <v>81.598</v>
      </c>
      <c r="DT34" s="31">
        <v>154.397</v>
      </c>
      <c r="DU34" s="31">
        <v>98.952</v>
      </c>
      <c r="DV34" s="31">
        <v>112.592</v>
      </c>
      <c r="DW34" s="31">
        <v>140.392</v>
      </c>
      <c r="DX34" s="31">
        <v>121.661</v>
      </c>
      <c r="DY34" s="31">
        <v>88.021</v>
      </c>
      <c r="DZ34" s="31">
        <v>103.01</v>
      </c>
      <c r="EA34" s="31">
        <v>87.246</v>
      </c>
      <c r="EB34" s="31">
        <v>103.552</v>
      </c>
      <c r="EC34" s="32">
        <v>107.361</v>
      </c>
      <c r="ED34" s="31">
        <v>93.728</v>
      </c>
      <c r="EE34" s="31">
        <v>56.07</v>
      </c>
      <c r="EF34" s="31">
        <v>160.605</v>
      </c>
      <c r="EG34" s="31">
        <v>69.811</v>
      </c>
      <c r="EH34" s="32">
        <v>155.215</v>
      </c>
      <c r="EI34" s="113">
        <f t="shared" si="98"/>
        <v>122.33602154388277</v>
      </c>
    </row>
    <row r="35" spans="1:139" s="17" customFormat="1" ht="40.5">
      <c r="A35" s="91" t="s">
        <v>36</v>
      </c>
      <c r="B35" s="63">
        <f aca="true" t="shared" si="99" ref="B35:Y35">+B36+B37</f>
        <v>601.86</v>
      </c>
      <c r="C35" s="63">
        <f t="shared" si="99"/>
        <v>498.926</v>
      </c>
      <c r="D35" s="63">
        <f t="shared" si="99"/>
        <v>509.507</v>
      </c>
      <c r="E35" s="63">
        <f t="shared" si="99"/>
        <v>524.697</v>
      </c>
      <c r="F35" s="63">
        <f t="shared" si="99"/>
        <v>353.76800000000003</v>
      </c>
      <c r="G35" s="63">
        <f t="shared" si="99"/>
        <v>319.883</v>
      </c>
      <c r="H35" s="63">
        <f t="shared" si="99"/>
        <v>267.459</v>
      </c>
      <c r="I35" s="63">
        <f t="shared" si="99"/>
        <v>391.06</v>
      </c>
      <c r="J35" s="63">
        <f t="shared" si="99"/>
        <v>433.96999999999997</v>
      </c>
      <c r="K35" s="63">
        <f t="shared" si="99"/>
        <v>562.144</v>
      </c>
      <c r="L35" s="63">
        <f t="shared" si="99"/>
        <v>433.605</v>
      </c>
      <c r="M35" s="63">
        <f t="shared" si="99"/>
        <v>376.57</v>
      </c>
      <c r="N35" s="64">
        <f t="shared" si="99"/>
        <v>455.11699999999996</v>
      </c>
      <c r="O35" s="65">
        <f t="shared" si="99"/>
        <v>428.16</v>
      </c>
      <c r="P35" s="65">
        <f t="shared" si="99"/>
        <v>381.332</v>
      </c>
      <c r="Q35" s="65">
        <f t="shared" si="99"/>
        <v>424.283</v>
      </c>
      <c r="R35" s="65">
        <f t="shared" si="99"/>
        <v>389.757</v>
      </c>
      <c r="S35" s="65">
        <f t="shared" si="99"/>
        <v>466.45000000000005</v>
      </c>
      <c r="T35" s="65">
        <f t="shared" si="99"/>
        <v>643.247</v>
      </c>
      <c r="U35" s="65">
        <f t="shared" si="99"/>
        <v>531.626</v>
      </c>
      <c r="V35" s="65">
        <f t="shared" si="99"/>
        <v>817.191</v>
      </c>
      <c r="W35" s="65">
        <f t="shared" si="99"/>
        <v>631.51</v>
      </c>
      <c r="X35" s="65">
        <f t="shared" si="99"/>
        <v>567.28</v>
      </c>
      <c r="Y35" s="66">
        <f t="shared" si="99"/>
        <v>559.154</v>
      </c>
      <c r="Z35" s="63">
        <f aca="true" t="shared" si="100" ref="Z35:AO35">+Z36+Z37</f>
        <v>778</v>
      </c>
      <c r="AA35" s="63">
        <f t="shared" si="100"/>
        <v>443</v>
      </c>
      <c r="AB35" s="63">
        <f t="shared" si="100"/>
        <v>576</v>
      </c>
      <c r="AC35" s="63">
        <f t="shared" si="100"/>
        <v>408</v>
      </c>
      <c r="AD35" s="63">
        <f t="shared" si="100"/>
        <v>676</v>
      </c>
      <c r="AE35" s="63">
        <f t="shared" si="100"/>
        <v>780</v>
      </c>
      <c r="AF35" s="63">
        <f t="shared" si="100"/>
        <v>928</v>
      </c>
      <c r="AG35" s="63">
        <f t="shared" si="100"/>
        <v>790</v>
      </c>
      <c r="AH35" s="63">
        <f t="shared" si="100"/>
        <v>992</v>
      </c>
      <c r="AI35" s="63">
        <f t="shared" si="100"/>
        <v>709</v>
      </c>
      <c r="AJ35" s="63">
        <f t="shared" si="100"/>
        <v>488</v>
      </c>
      <c r="AK35" s="63">
        <f t="shared" si="100"/>
        <v>1149</v>
      </c>
      <c r="AL35" s="64">
        <f t="shared" si="100"/>
        <v>620</v>
      </c>
      <c r="AM35" s="65">
        <f t="shared" si="100"/>
        <v>648</v>
      </c>
      <c r="AN35" s="65">
        <f t="shared" si="100"/>
        <v>707</v>
      </c>
      <c r="AO35" s="65">
        <f t="shared" si="100"/>
        <v>601</v>
      </c>
      <c r="AP35" s="65">
        <f aca="true" t="shared" si="101" ref="AP35:AV35">+AP36+AP37</f>
        <v>876</v>
      </c>
      <c r="AQ35" s="65">
        <f t="shared" si="101"/>
        <v>753</v>
      </c>
      <c r="AR35" s="65">
        <f t="shared" si="101"/>
        <v>514</v>
      </c>
      <c r="AS35" s="65">
        <f t="shared" si="101"/>
        <v>745</v>
      </c>
      <c r="AT35" s="65">
        <f t="shared" si="101"/>
        <v>820</v>
      </c>
      <c r="AU35" s="65">
        <f t="shared" si="101"/>
        <v>641</v>
      </c>
      <c r="AV35" s="65">
        <f t="shared" si="101"/>
        <v>738</v>
      </c>
      <c r="AW35" s="66">
        <f aca="true" t="shared" si="102" ref="AW35:BH35">+AW36+AW37</f>
        <v>783</v>
      </c>
      <c r="AX35" s="64">
        <f t="shared" si="102"/>
        <v>842</v>
      </c>
      <c r="AY35" s="65">
        <f t="shared" si="102"/>
        <v>823</v>
      </c>
      <c r="AZ35" s="65">
        <f t="shared" si="102"/>
        <v>935</v>
      </c>
      <c r="BA35" s="65">
        <f t="shared" si="102"/>
        <v>484</v>
      </c>
      <c r="BB35" s="65">
        <f aca="true" t="shared" si="103" ref="BB35:BG35">+BB36+BB37</f>
        <v>984</v>
      </c>
      <c r="BC35" s="65">
        <f t="shared" si="103"/>
        <v>719</v>
      </c>
      <c r="BD35" s="65">
        <f t="shared" si="103"/>
        <v>695</v>
      </c>
      <c r="BE35" s="65">
        <f t="shared" si="103"/>
        <v>926</v>
      </c>
      <c r="BF35" s="65">
        <f t="shared" si="103"/>
        <v>667</v>
      </c>
      <c r="BG35" s="65">
        <f t="shared" si="103"/>
        <v>1024</v>
      </c>
      <c r="BH35" s="65">
        <f t="shared" si="102"/>
        <v>761</v>
      </c>
      <c r="BI35" s="66">
        <v>898</v>
      </c>
      <c r="BJ35" s="65">
        <f aca="true" t="shared" si="104" ref="BJ35:BV35">BJ36+BJ37</f>
        <v>864</v>
      </c>
      <c r="BK35" s="65">
        <f t="shared" si="104"/>
        <v>636</v>
      </c>
      <c r="BL35" s="65">
        <f t="shared" si="104"/>
        <v>716</v>
      </c>
      <c r="BM35" s="65">
        <f t="shared" si="104"/>
        <v>719</v>
      </c>
      <c r="BN35" s="65">
        <f t="shared" si="104"/>
        <v>452</v>
      </c>
      <c r="BO35" s="65">
        <f t="shared" si="104"/>
        <v>1047</v>
      </c>
      <c r="BP35" s="65">
        <f t="shared" si="104"/>
        <v>717</v>
      </c>
      <c r="BQ35" s="65">
        <f t="shared" si="104"/>
        <v>100</v>
      </c>
      <c r="BR35" s="65">
        <f>BR36+BR37</f>
        <v>839</v>
      </c>
      <c r="BS35" s="65">
        <f t="shared" si="104"/>
        <v>1415</v>
      </c>
      <c r="BT35" s="65">
        <f t="shared" si="104"/>
        <v>824</v>
      </c>
      <c r="BU35" s="65">
        <f t="shared" si="104"/>
        <v>866</v>
      </c>
      <c r="BV35" s="64">
        <f t="shared" si="104"/>
        <v>1040.067</v>
      </c>
      <c r="BW35" s="65">
        <f aca="true" t="shared" si="105" ref="BW35:CH35">BW36+BW37</f>
        <v>523.888</v>
      </c>
      <c r="BX35" s="65">
        <f t="shared" si="105"/>
        <v>557.6940000000001</v>
      </c>
      <c r="BY35" s="65">
        <f t="shared" si="105"/>
        <v>715.8499999999999</v>
      </c>
      <c r="BZ35" s="65">
        <f t="shared" si="105"/>
        <v>824.701</v>
      </c>
      <c r="CA35" s="65">
        <f t="shared" si="105"/>
        <v>720.153</v>
      </c>
      <c r="CB35" s="65">
        <f t="shared" si="105"/>
        <v>732.324</v>
      </c>
      <c r="CC35" s="65">
        <f t="shared" si="105"/>
        <v>643.125</v>
      </c>
      <c r="CD35" s="65">
        <f>CD36+CD37</f>
        <v>584.0759999999999</v>
      </c>
      <c r="CE35" s="65">
        <f>CE36+CE37</f>
        <v>721.413</v>
      </c>
      <c r="CF35" s="65">
        <f>CF36+CF37</f>
        <v>795.56</v>
      </c>
      <c r="CG35" s="66">
        <f t="shared" si="105"/>
        <v>784.523</v>
      </c>
      <c r="CH35" s="65">
        <f t="shared" si="105"/>
        <v>841.324</v>
      </c>
      <c r="CI35" s="65">
        <f aca="true" t="shared" si="106" ref="CI35:CT35">CI36+CI37</f>
        <v>522.9330000000001</v>
      </c>
      <c r="CJ35" s="65">
        <f t="shared" si="106"/>
        <v>950.04</v>
      </c>
      <c r="CK35" s="65">
        <f t="shared" si="106"/>
        <v>620.4630000000001</v>
      </c>
      <c r="CL35" s="65">
        <f t="shared" si="106"/>
        <v>595.727</v>
      </c>
      <c r="CM35" s="65">
        <f t="shared" si="106"/>
        <v>821.334</v>
      </c>
      <c r="CN35" s="65">
        <f t="shared" si="106"/>
        <v>661.314</v>
      </c>
      <c r="CO35" s="65">
        <f t="shared" si="106"/>
        <v>696.09</v>
      </c>
      <c r="CP35" s="65">
        <f t="shared" si="106"/>
        <v>517.032</v>
      </c>
      <c r="CQ35" s="65">
        <f t="shared" si="106"/>
        <v>580.268</v>
      </c>
      <c r="CR35" s="65">
        <f t="shared" si="106"/>
        <v>367.123</v>
      </c>
      <c r="CS35" s="65">
        <f t="shared" si="106"/>
        <v>540.995</v>
      </c>
      <c r="CT35" s="64">
        <f t="shared" si="106"/>
        <v>365.92400000000004</v>
      </c>
      <c r="CU35" s="65">
        <f aca="true" t="shared" si="107" ref="CU35:DC35">CU36+CU37</f>
        <v>617.096</v>
      </c>
      <c r="CV35" s="65">
        <f t="shared" si="107"/>
        <v>1004.259</v>
      </c>
      <c r="CW35" s="65">
        <f t="shared" si="107"/>
        <v>641.8589999999999</v>
      </c>
      <c r="CX35" s="65">
        <f t="shared" si="107"/>
        <v>585.7479999999999</v>
      </c>
      <c r="CY35" s="65">
        <f t="shared" si="107"/>
        <v>751.5120000000001</v>
      </c>
      <c r="CZ35" s="65">
        <f t="shared" si="107"/>
        <v>615.2700000000001</v>
      </c>
      <c r="DA35" s="65">
        <f t="shared" si="107"/>
        <v>636.006</v>
      </c>
      <c r="DB35" s="65">
        <f t="shared" si="107"/>
        <v>723.628</v>
      </c>
      <c r="DC35" s="65">
        <f t="shared" si="107"/>
        <v>480.156</v>
      </c>
      <c r="DD35" s="65">
        <f>DD36+DD37</f>
        <v>654.702</v>
      </c>
      <c r="DE35" s="66">
        <f>DE36+DE37</f>
        <v>966.721</v>
      </c>
      <c r="DF35" s="65">
        <f>DF36+DF37</f>
        <v>732.28</v>
      </c>
      <c r="DG35" s="65">
        <f>DG36+DG37</f>
        <v>577.587</v>
      </c>
      <c r="DH35" s="65">
        <f>DH36+DH37</f>
        <v>825.844</v>
      </c>
      <c r="DI35" s="65">
        <f aca="true" t="shared" si="108" ref="DI35:DP35">DI36+DI37</f>
        <v>820.265</v>
      </c>
      <c r="DJ35" s="65">
        <f t="shared" si="108"/>
        <v>643.415</v>
      </c>
      <c r="DK35" s="65">
        <f t="shared" si="108"/>
        <v>702.384</v>
      </c>
      <c r="DL35" s="65">
        <f t="shared" si="108"/>
        <v>633.06</v>
      </c>
      <c r="DM35" s="65">
        <f t="shared" si="108"/>
        <v>541.3620000000001</v>
      </c>
      <c r="DN35" s="65">
        <f t="shared" si="108"/>
        <v>529.51</v>
      </c>
      <c r="DO35" s="65">
        <f t="shared" si="108"/>
        <v>758.349</v>
      </c>
      <c r="DP35" s="65">
        <f t="shared" si="108"/>
        <v>607.897</v>
      </c>
      <c r="DQ35" s="66">
        <f aca="true" t="shared" si="109" ref="DQ35:EH35">DQ36+DQ37</f>
        <v>663.828</v>
      </c>
      <c r="DR35" s="65">
        <f t="shared" si="109"/>
        <v>772.08</v>
      </c>
      <c r="DS35" s="65">
        <f t="shared" si="109"/>
        <v>680.754</v>
      </c>
      <c r="DT35" s="65">
        <f t="shared" si="109"/>
        <v>778.893</v>
      </c>
      <c r="DU35" s="65">
        <f t="shared" si="109"/>
        <v>588.764</v>
      </c>
      <c r="DV35" s="65">
        <f t="shared" si="109"/>
        <v>923.406</v>
      </c>
      <c r="DW35" s="65">
        <f t="shared" si="109"/>
        <v>962.0569999999999</v>
      </c>
      <c r="DX35" s="65">
        <f t="shared" si="109"/>
        <v>611.5600000000001</v>
      </c>
      <c r="DY35" s="65">
        <f t="shared" si="109"/>
        <v>720.443</v>
      </c>
      <c r="DZ35" s="65">
        <f t="shared" si="109"/>
        <v>668.201</v>
      </c>
      <c r="EA35" s="65">
        <f aca="true" t="shared" si="110" ref="EA35:EG35">EA36+EA37</f>
        <v>907.0509999999999</v>
      </c>
      <c r="EB35" s="65">
        <f t="shared" si="110"/>
        <v>748.982</v>
      </c>
      <c r="EC35" s="66">
        <f t="shared" si="110"/>
        <v>581.6840000000001</v>
      </c>
      <c r="ED35" s="65">
        <f t="shared" si="110"/>
        <v>755.9590000000001</v>
      </c>
      <c r="EE35" s="65">
        <f t="shared" si="110"/>
        <v>503.45899999999995</v>
      </c>
      <c r="EF35" s="65">
        <f t="shared" si="110"/>
        <v>653.2049999999999</v>
      </c>
      <c r="EG35" s="65">
        <f t="shared" si="110"/>
        <v>528.905</v>
      </c>
      <c r="EH35" s="66">
        <f t="shared" si="109"/>
        <v>510.147</v>
      </c>
      <c r="EI35" s="117">
        <f t="shared" si="98"/>
        <v>-3.5465726359175997</v>
      </c>
    </row>
    <row r="36" spans="1:139" s="17" customFormat="1" ht="21.75" customHeight="1">
      <c r="A36" s="90" t="s">
        <v>27</v>
      </c>
      <c r="B36" s="29">
        <v>547.595</v>
      </c>
      <c r="C36" s="29">
        <v>453.566</v>
      </c>
      <c r="D36" s="29">
        <v>471.095</v>
      </c>
      <c r="E36" s="29">
        <v>462.41</v>
      </c>
      <c r="F36" s="29">
        <v>321.5</v>
      </c>
      <c r="G36" s="29">
        <v>271.33</v>
      </c>
      <c r="H36" s="29">
        <v>235.836</v>
      </c>
      <c r="I36" s="29">
        <v>355.317</v>
      </c>
      <c r="J36" s="29">
        <v>382.671</v>
      </c>
      <c r="K36" s="29">
        <v>529.098</v>
      </c>
      <c r="L36" s="29">
        <v>406.171</v>
      </c>
      <c r="M36" s="29">
        <v>353.34</v>
      </c>
      <c r="N36" s="30">
        <v>395.823</v>
      </c>
      <c r="O36" s="31">
        <v>406.458</v>
      </c>
      <c r="P36" s="31">
        <v>339.65</v>
      </c>
      <c r="Q36" s="31">
        <v>395.951</v>
      </c>
      <c r="R36" s="31">
        <v>378.524</v>
      </c>
      <c r="S36" s="31">
        <v>457.333</v>
      </c>
      <c r="T36" s="31">
        <v>633.583</v>
      </c>
      <c r="U36" s="31">
        <v>521.674</v>
      </c>
      <c r="V36" s="31">
        <v>806.051</v>
      </c>
      <c r="W36" s="31">
        <v>628.193</v>
      </c>
      <c r="X36" s="31">
        <v>563.247</v>
      </c>
      <c r="Y36" s="32">
        <v>542.585</v>
      </c>
      <c r="Z36" s="29">
        <v>753</v>
      </c>
      <c r="AA36" s="29">
        <v>429</v>
      </c>
      <c r="AB36" s="29">
        <v>544</v>
      </c>
      <c r="AC36" s="29">
        <v>389</v>
      </c>
      <c r="AD36" s="29">
        <v>667</v>
      </c>
      <c r="AE36" s="29">
        <v>725</v>
      </c>
      <c r="AF36" s="29">
        <v>833</v>
      </c>
      <c r="AG36" s="29">
        <v>758</v>
      </c>
      <c r="AH36" s="29">
        <v>953</v>
      </c>
      <c r="AI36" s="29">
        <v>667</v>
      </c>
      <c r="AJ36" s="29">
        <v>464</v>
      </c>
      <c r="AK36" s="29">
        <v>1097</v>
      </c>
      <c r="AL36" s="30">
        <v>570</v>
      </c>
      <c r="AM36" s="31">
        <v>589</v>
      </c>
      <c r="AN36" s="31">
        <v>651</v>
      </c>
      <c r="AO36" s="31">
        <v>561</v>
      </c>
      <c r="AP36" s="31">
        <v>837</v>
      </c>
      <c r="AQ36" s="31">
        <v>732</v>
      </c>
      <c r="AR36" s="31">
        <v>475</v>
      </c>
      <c r="AS36" s="31">
        <v>718</v>
      </c>
      <c r="AT36" s="31">
        <v>800</v>
      </c>
      <c r="AU36" s="31">
        <v>613</v>
      </c>
      <c r="AV36" s="31">
        <v>704</v>
      </c>
      <c r="AW36" s="32">
        <v>698</v>
      </c>
      <c r="AX36" s="30">
        <v>822</v>
      </c>
      <c r="AY36" s="31">
        <v>745</v>
      </c>
      <c r="AZ36" s="31">
        <v>888</v>
      </c>
      <c r="BA36" s="31">
        <v>446</v>
      </c>
      <c r="BB36" s="31">
        <v>926</v>
      </c>
      <c r="BC36" s="31">
        <v>675</v>
      </c>
      <c r="BD36" s="31">
        <v>674</v>
      </c>
      <c r="BE36" s="31">
        <v>855</v>
      </c>
      <c r="BF36" s="31">
        <v>666</v>
      </c>
      <c r="BG36" s="31">
        <v>963</v>
      </c>
      <c r="BH36" s="31">
        <v>742</v>
      </c>
      <c r="BI36" s="32">
        <v>785</v>
      </c>
      <c r="BJ36" s="31">
        <v>834</v>
      </c>
      <c r="BK36" s="31">
        <v>616</v>
      </c>
      <c r="BL36" s="31">
        <v>700</v>
      </c>
      <c r="BM36" s="31">
        <v>707</v>
      </c>
      <c r="BN36" s="31">
        <v>437</v>
      </c>
      <c r="BO36" s="31">
        <v>1034</v>
      </c>
      <c r="BP36" s="31">
        <v>689</v>
      </c>
      <c r="BQ36" s="31">
        <v>99</v>
      </c>
      <c r="BR36" s="31">
        <v>822</v>
      </c>
      <c r="BS36" s="31">
        <v>1395</v>
      </c>
      <c r="BT36" s="31">
        <v>784</v>
      </c>
      <c r="BU36" s="31">
        <v>840</v>
      </c>
      <c r="BV36" s="30">
        <v>1000.694</v>
      </c>
      <c r="BW36" s="31">
        <v>482.618</v>
      </c>
      <c r="BX36" s="31">
        <v>530.364</v>
      </c>
      <c r="BY36" s="31">
        <v>692.069</v>
      </c>
      <c r="BZ36" s="31">
        <v>812.933</v>
      </c>
      <c r="CA36" s="31">
        <v>717.165</v>
      </c>
      <c r="CB36" s="31">
        <v>705.64</v>
      </c>
      <c r="CC36" s="31">
        <v>616.41</v>
      </c>
      <c r="CD36" s="31">
        <v>538.483</v>
      </c>
      <c r="CE36" s="31">
        <v>699.792</v>
      </c>
      <c r="CF36" s="31">
        <v>785.328</v>
      </c>
      <c r="CG36" s="32">
        <v>740.874</v>
      </c>
      <c r="CH36" s="31">
        <v>831.448</v>
      </c>
      <c r="CI36" s="31">
        <v>516.094</v>
      </c>
      <c r="CJ36" s="31">
        <v>907.674</v>
      </c>
      <c r="CK36" s="31">
        <v>612.71</v>
      </c>
      <c r="CL36" s="31">
        <v>592.125</v>
      </c>
      <c r="CM36" s="31">
        <v>790.035</v>
      </c>
      <c r="CN36" s="31">
        <v>617.014</v>
      </c>
      <c r="CO36" s="31">
        <v>627.734</v>
      </c>
      <c r="CP36" s="31">
        <v>479.68</v>
      </c>
      <c r="CQ36" s="31">
        <v>570.678</v>
      </c>
      <c r="CR36" s="31">
        <v>366.613</v>
      </c>
      <c r="CS36" s="31">
        <v>540.198</v>
      </c>
      <c r="CT36" s="30">
        <v>363.961</v>
      </c>
      <c r="CU36" s="31">
        <v>617.055</v>
      </c>
      <c r="CV36" s="31">
        <v>997.961</v>
      </c>
      <c r="CW36" s="31">
        <v>638.944</v>
      </c>
      <c r="CX36" s="31">
        <v>580.78</v>
      </c>
      <c r="CY36" s="31">
        <v>733.312</v>
      </c>
      <c r="CZ36" s="31">
        <v>608.224</v>
      </c>
      <c r="DA36" s="31">
        <v>616.688</v>
      </c>
      <c r="DB36" s="31">
        <v>695.969</v>
      </c>
      <c r="DC36" s="31">
        <v>472.63</v>
      </c>
      <c r="DD36" s="31">
        <v>634.79</v>
      </c>
      <c r="DE36" s="32">
        <v>881.055</v>
      </c>
      <c r="DF36" s="31">
        <v>704.336</v>
      </c>
      <c r="DG36" s="31">
        <v>567.349</v>
      </c>
      <c r="DH36" s="31">
        <v>804.106</v>
      </c>
      <c r="DI36" s="31">
        <v>760.215</v>
      </c>
      <c r="DJ36" s="31">
        <v>605.193</v>
      </c>
      <c r="DK36" s="31">
        <v>688.678</v>
      </c>
      <c r="DL36" s="31">
        <v>631.188</v>
      </c>
      <c r="DM36" s="31">
        <v>539.321</v>
      </c>
      <c r="DN36" s="31">
        <v>524.215</v>
      </c>
      <c r="DO36" s="31">
        <v>755.548</v>
      </c>
      <c r="DP36" s="31">
        <v>592.375</v>
      </c>
      <c r="DQ36" s="32">
        <v>658.889</v>
      </c>
      <c r="DR36" s="31">
        <v>739.739</v>
      </c>
      <c r="DS36" s="31">
        <v>665.256</v>
      </c>
      <c r="DT36" s="31">
        <v>774.339</v>
      </c>
      <c r="DU36" s="31">
        <v>584.506</v>
      </c>
      <c r="DV36" s="31">
        <v>917.867</v>
      </c>
      <c r="DW36" s="31">
        <v>959.204</v>
      </c>
      <c r="DX36" s="31">
        <v>600.643</v>
      </c>
      <c r="DY36" s="31">
        <v>717.617</v>
      </c>
      <c r="DZ36" s="31">
        <v>657.775</v>
      </c>
      <c r="EA36" s="31">
        <v>905.333</v>
      </c>
      <c r="EB36" s="31">
        <v>724.172</v>
      </c>
      <c r="EC36" s="32">
        <v>575.566</v>
      </c>
      <c r="ED36" s="31">
        <v>729.863</v>
      </c>
      <c r="EE36" s="31">
        <v>488.256</v>
      </c>
      <c r="EF36" s="31">
        <v>627.232</v>
      </c>
      <c r="EG36" s="31">
        <v>525.446</v>
      </c>
      <c r="EH36" s="32">
        <v>495.979</v>
      </c>
      <c r="EI36" s="113">
        <f t="shared" si="98"/>
        <v>-5.607997777126483</v>
      </c>
    </row>
    <row r="37" spans="1:139" s="17" customFormat="1" ht="21.75" customHeight="1">
      <c r="A37" s="89" t="s">
        <v>28</v>
      </c>
      <c r="B37" s="43">
        <v>54.265</v>
      </c>
      <c r="C37" s="43">
        <v>45.36</v>
      </c>
      <c r="D37" s="43">
        <v>38.412</v>
      </c>
      <c r="E37" s="43">
        <v>62.287</v>
      </c>
      <c r="F37" s="43">
        <v>32.268</v>
      </c>
      <c r="G37" s="43">
        <v>48.553</v>
      </c>
      <c r="H37" s="43">
        <v>31.623</v>
      </c>
      <c r="I37" s="43">
        <v>35.743</v>
      </c>
      <c r="J37" s="43">
        <v>51.299</v>
      </c>
      <c r="K37" s="43">
        <v>33.046</v>
      </c>
      <c r="L37" s="43">
        <v>27.434</v>
      </c>
      <c r="M37" s="43">
        <v>23.23</v>
      </c>
      <c r="N37" s="67">
        <v>59.294</v>
      </c>
      <c r="O37" s="68">
        <v>21.702</v>
      </c>
      <c r="P37" s="68">
        <v>41.682</v>
      </c>
      <c r="Q37" s="68">
        <v>28.332</v>
      </c>
      <c r="R37" s="68">
        <v>11.233</v>
      </c>
      <c r="S37" s="68">
        <v>9.117</v>
      </c>
      <c r="T37" s="68">
        <v>9.664</v>
      </c>
      <c r="U37" s="68">
        <v>9.952</v>
      </c>
      <c r="V37" s="68">
        <v>11.14</v>
      </c>
      <c r="W37" s="68">
        <v>3.317</v>
      </c>
      <c r="X37" s="68">
        <v>4.033</v>
      </c>
      <c r="Y37" s="69">
        <v>16.569</v>
      </c>
      <c r="Z37" s="43">
        <v>25</v>
      </c>
      <c r="AA37" s="43">
        <v>14</v>
      </c>
      <c r="AB37" s="43">
        <v>32</v>
      </c>
      <c r="AC37" s="43">
        <v>19</v>
      </c>
      <c r="AD37" s="43">
        <v>9</v>
      </c>
      <c r="AE37" s="43">
        <v>55</v>
      </c>
      <c r="AF37" s="43">
        <v>95</v>
      </c>
      <c r="AG37" s="43">
        <v>32</v>
      </c>
      <c r="AH37" s="43">
        <v>39</v>
      </c>
      <c r="AI37" s="43">
        <v>42</v>
      </c>
      <c r="AJ37" s="43">
        <v>24</v>
      </c>
      <c r="AK37" s="43">
        <v>52</v>
      </c>
      <c r="AL37" s="67">
        <v>50</v>
      </c>
      <c r="AM37" s="68">
        <v>59</v>
      </c>
      <c r="AN37" s="68">
        <v>56</v>
      </c>
      <c r="AO37" s="68">
        <v>40</v>
      </c>
      <c r="AP37" s="68">
        <v>39</v>
      </c>
      <c r="AQ37" s="68">
        <v>21</v>
      </c>
      <c r="AR37" s="68">
        <v>39</v>
      </c>
      <c r="AS37" s="68">
        <v>27</v>
      </c>
      <c r="AT37" s="68">
        <v>20</v>
      </c>
      <c r="AU37" s="68">
        <v>28</v>
      </c>
      <c r="AV37" s="68">
        <v>34</v>
      </c>
      <c r="AW37" s="69">
        <v>85</v>
      </c>
      <c r="AX37" s="67">
        <v>20</v>
      </c>
      <c r="AY37" s="68">
        <v>78</v>
      </c>
      <c r="AZ37" s="68">
        <v>47</v>
      </c>
      <c r="BA37" s="68">
        <v>38</v>
      </c>
      <c r="BB37" s="68">
        <v>58</v>
      </c>
      <c r="BC37" s="68">
        <v>44</v>
      </c>
      <c r="BD37" s="68">
        <v>21</v>
      </c>
      <c r="BE37" s="68">
        <v>71</v>
      </c>
      <c r="BF37" s="68">
        <v>1</v>
      </c>
      <c r="BG37" s="68">
        <v>61</v>
      </c>
      <c r="BH37" s="68">
        <v>19</v>
      </c>
      <c r="BI37" s="69">
        <v>113</v>
      </c>
      <c r="BJ37" s="68">
        <v>30</v>
      </c>
      <c r="BK37" s="68">
        <v>20</v>
      </c>
      <c r="BL37" s="68">
        <v>16</v>
      </c>
      <c r="BM37" s="68">
        <v>12</v>
      </c>
      <c r="BN37" s="68">
        <v>15</v>
      </c>
      <c r="BO37" s="68">
        <v>13</v>
      </c>
      <c r="BP37" s="68">
        <v>28</v>
      </c>
      <c r="BQ37" s="68">
        <v>1</v>
      </c>
      <c r="BR37" s="68">
        <v>17</v>
      </c>
      <c r="BS37" s="68">
        <v>20</v>
      </c>
      <c r="BT37" s="68">
        <v>40</v>
      </c>
      <c r="BU37" s="68">
        <v>26</v>
      </c>
      <c r="BV37" s="67">
        <v>39.373</v>
      </c>
      <c r="BW37" s="68">
        <v>41.27</v>
      </c>
      <c r="BX37" s="68">
        <v>27.33</v>
      </c>
      <c r="BY37" s="68">
        <v>23.781</v>
      </c>
      <c r="BZ37" s="68">
        <v>11.768</v>
      </c>
      <c r="CA37" s="68">
        <v>2.988</v>
      </c>
      <c r="CB37" s="68">
        <v>26.684</v>
      </c>
      <c r="CC37" s="68">
        <v>26.715</v>
      </c>
      <c r="CD37" s="68">
        <v>45.593</v>
      </c>
      <c r="CE37" s="68">
        <v>21.621</v>
      </c>
      <c r="CF37" s="68">
        <v>10.232</v>
      </c>
      <c r="CG37" s="69">
        <v>43.649</v>
      </c>
      <c r="CH37" s="68">
        <v>9.876</v>
      </c>
      <c r="CI37" s="68">
        <v>6.839</v>
      </c>
      <c r="CJ37" s="68">
        <v>42.366</v>
      </c>
      <c r="CK37" s="68">
        <v>7.753</v>
      </c>
      <c r="CL37" s="68">
        <v>3.602</v>
      </c>
      <c r="CM37" s="68">
        <v>31.299</v>
      </c>
      <c r="CN37" s="68">
        <v>44.3</v>
      </c>
      <c r="CO37" s="68">
        <v>68.356</v>
      </c>
      <c r="CP37" s="68">
        <v>37.352</v>
      </c>
      <c r="CQ37" s="68">
        <v>9.59</v>
      </c>
      <c r="CR37" s="68">
        <v>0.51</v>
      </c>
      <c r="CS37" s="68">
        <v>0.797</v>
      </c>
      <c r="CT37" s="67">
        <v>1.963</v>
      </c>
      <c r="CU37" s="68">
        <v>0.041</v>
      </c>
      <c r="CV37" s="68">
        <v>6.298</v>
      </c>
      <c r="CW37" s="68">
        <v>2.915</v>
      </c>
      <c r="CX37" s="68">
        <v>4.968</v>
      </c>
      <c r="CY37" s="68">
        <v>18.2</v>
      </c>
      <c r="CZ37" s="68">
        <v>7.046</v>
      </c>
      <c r="DA37" s="68">
        <v>19.318</v>
      </c>
      <c r="DB37" s="68">
        <v>27.659</v>
      </c>
      <c r="DC37" s="68">
        <v>7.526</v>
      </c>
      <c r="DD37" s="68">
        <v>19.912</v>
      </c>
      <c r="DE37" s="69">
        <v>85.666</v>
      </c>
      <c r="DF37" s="68">
        <v>27.944</v>
      </c>
      <c r="DG37" s="68">
        <v>10.238</v>
      </c>
      <c r="DH37" s="68">
        <v>21.738</v>
      </c>
      <c r="DI37" s="68">
        <v>60.05</v>
      </c>
      <c r="DJ37" s="68">
        <v>38.222</v>
      </c>
      <c r="DK37" s="68">
        <v>13.706</v>
      </c>
      <c r="DL37" s="68">
        <v>1.872</v>
      </c>
      <c r="DM37" s="68">
        <v>2.041</v>
      </c>
      <c r="DN37" s="68">
        <v>5.295</v>
      </c>
      <c r="DO37" s="68">
        <v>2.801</v>
      </c>
      <c r="DP37" s="68">
        <v>15.522</v>
      </c>
      <c r="DQ37" s="69">
        <v>4.939</v>
      </c>
      <c r="DR37" s="68">
        <v>32.341</v>
      </c>
      <c r="DS37" s="68">
        <v>15.498</v>
      </c>
      <c r="DT37" s="68">
        <v>4.554</v>
      </c>
      <c r="DU37" s="68">
        <v>4.258</v>
      </c>
      <c r="DV37" s="68">
        <v>5.539</v>
      </c>
      <c r="DW37" s="68">
        <v>2.853</v>
      </c>
      <c r="DX37" s="68">
        <v>10.917</v>
      </c>
      <c r="DY37" s="68">
        <v>2.826</v>
      </c>
      <c r="DZ37" s="68">
        <v>10.426</v>
      </c>
      <c r="EA37" s="68">
        <v>1.718</v>
      </c>
      <c r="EB37" s="68">
        <v>24.81</v>
      </c>
      <c r="EC37" s="69">
        <v>6.118</v>
      </c>
      <c r="ED37" s="68">
        <v>26.096</v>
      </c>
      <c r="EE37" s="68">
        <v>15.203</v>
      </c>
      <c r="EF37" s="68">
        <v>25.973</v>
      </c>
      <c r="EG37" s="68">
        <v>3.459</v>
      </c>
      <c r="EH37" s="69">
        <v>14.168</v>
      </c>
      <c r="EI37" s="115">
        <f t="shared" si="98"/>
        <v>309.59814975426417</v>
      </c>
    </row>
    <row r="38" spans="1:139" s="17" customFormat="1" ht="21.75" customHeight="1">
      <c r="A38" s="18" t="s">
        <v>40</v>
      </c>
      <c r="B38" s="19">
        <f aca="true" t="shared" si="111" ref="B38:Y38">+B32+B35</f>
        <v>932.857</v>
      </c>
      <c r="C38" s="19">
        <f t="shared" si="111"/>
        <v>815.327</v>
      </c>
      <c r="D38" s="19">
        <f t="shared" si="111"/>
        <v>718.571</v>
      </c>
      <c r="E38" s="19">
        <f t="shared" si="111"/>
        <v>817.359</v>
      </c>
      <c r="F38" s="19">
        <f t="shared" si="111"/>
        <v>607.623</v>
      </c>
      <c r="G38" s="19">
        <f t="shared" si="111"/>
        <v>542.961</v>
      </c>
      <c r="H38" s="19">
        <f t="shared" si="111"/>
        <v>468.416</v>
      </c>
      <c r="I38" s="19">
        <f t="shared" si="111"/>
        <v>582.2850000000001</v>
      </c>
      <c r="J38" s="19">
        <f t="shared" si="111"/>
        <v>632.6679999999999</v>
      </c>
      <c r="K38" s="19">
        <f t="shared" si="111"/>
        <v>750.7180000000001</v>
      </c>
      <c r="L38" s="19">
        <f t="shared" si="111"/>
        <v>622.267</v>
      </c>
      <c r="M38" s="19">
        <f t="shared" si="111"/>
        <v>599.588</v>
      </c>
      <c r="N38" s="20">
        <f t="shared" si="111"/>
        <v>804.51</v>
      </c>
      <c r="O38" s="21">
        <f t="shared" si="111"/>
        <v>627.607</v>
      </c>
      <c r="P38" s="21">
        <f t="shared" si="111"/>
        <v>563.427</v>
      </c>
      <c r="Q38" s="21">
        <f t="shared" si="111"/>
        <v>650.015</v>
      </c>
      <c r="R38" s="21">
        <f t="shared" si="111"/>
        <v>544.934</v>
      </c>
      <c r="S38" s="21">
        <f t="shared" si="111"/>
        <v>733.4090000000001</v>
      </c>
      <c r="T38" s="21">
        <f t="shared" si="111"/>
        <v>900.221</v>
      </c>
      <c r="U38" s="21">
        <f t="shared" si="111"/>
        <v>775.808</v>
      </c>
      <c r="V38" s="21">
        <f t="shared" si="111"/>
        <v>1156.7240000000002</v>
      </c>
      <c r="W38" s="21">
        <f t="shared" si="111"/>
        <v>1046.312</v>
      </c>
      <c r="X38" s="21">
        <f t="shared" si="111"/>
        <v>953.223</v>
      </c>
      <c r="Y38" s="22">
        <f t="shared" si="111"/>
        <v>1024.762</v>
      </c>
      <c r="Z38" s="19">
        <f aca="true" t="shared" si="112" ref="Z38:AK38">+Z32+Z35</f>
        <v>1069</v>
      </c>
      <c r="AA38" s="19">
        <f t="shared" si="112"/>
        <v>688</v>
      </c>
      <c r="AB38" s="19">
        <f t="shared" si="112"/>
        <v>1025</v>
      </c>
      <c r="AC38" s="19">
        <f t="shared" si="112"/>
        <v>633</v>
      </c>
      <c r="AD38" s="19">
        <f t="shared" si="112"/>
        <v>1101</v>
      </c>
      <c r="AE38" s="19">
        <f t="shared" si="112"/>
        <v>1215</v>
      </c>
      <c r="AF38" s="19">
        <f t="shared" si="112"/>
        <v>1468</v>
      </c>
      <c r="AG38" s="19">
        <f t="shared" si="112"/>
        <v>1294</v>
      </c>
      <c r="AH38" s="19">
        <f t="shared" si="112"/>
        <v>1550</v>
      </c>
      <c r="AI38" s="19">
        <f t="shared" si="112"/>
        <v>1216</v>
      </c>
      <c r="AJ38" s="19">
        <f t="shared" si="112"/>
        <v>908</v>
      </c>
      <c r="AK38" s="19">
        <f t="shared" si="112"/>
        <v>1559</v>
      </c>
      <c r="AL38" s="20">
        <f aca="true" t="shared" si="113" ref="AL38:AW38">+AL32+AL35</f>
        <v>977</v>
      </c>
      <c r="AM38" s="21">
        <f t="shared" si="113"/>
        <v>1065</v>
      </c>
      <c r="AN38" s="21">
        <f t="shared" si="113"/>
        <v>1215</v>
      </c>
      <c r="AO38" s="21">
        <f t="shared" si="113"/>
        <v>1012</v>
      </c>
      <c r="AP38" s="21">
        <f t="shared" si="113"/>
        <v>1202</v>
      </c>
      <c r="AQ38" s="21">
        <f aca="true" t="shared" si="114" ref="AQ38:AV38">+AQ32+AQ35</f>
        <v>1214</v>
      </c>
      <c r="AR38" s="21">
        <f t="shared" si="114"/>
        <v>896</v>
      </c>
      <c r="AS38" s="21">
        <f t="shared" si="114"/>
        <v>1140</v>
      </c>
      <c r="AT38" s="21">
        <f t="shared" si="114"/>
        <v>1346</v>
      </c>
      <c r="AU38" s="21">
        <f t="shared" si="114"/>
        <v>931</v>
      </c>
      <c r="AV38" s="21">
        <f t="shared" si="114"/>
        <v>1139</v>
      </c>
      <c r="AW38" s="22">
        <f t="shared" si="113"/>
        <v>1295</v>
      </c>
      <c r="AX38" s="20">
        <f aca="true" t="shared" si="115" ref="AX38:BH38">+AX32+AX35</f>
        <v>1264</v>
      </c>
      <c r="AY38" s="21">
        <f t="shared" si="115"/>
        <v>1174</v>
      </c>
      <c r="AZ38" s="21">
        <f t="shared" si="115"/>
        <v>1384</v>
      </c>
      <c r="BA38" s="21">
        <f t="shared" si="115"/>
        <v>826</v>
      </c>
      <c r="BB38" s="21">
        <f t="shared" si="115"/>
        <v>1451</v>
      </c>
      <c r="BC38" s="21">
        <f>+BC32+BC35</f>
        <v>1201</v>
      </c>
      <c r="BD38" s="21">
        <f>+BD32+BD35</f>
        <v>1070</v>
      </c>
      <c r="BE38" s="21">
        <f>+BE32+BE35</f>
        <v>1471</v>
      </c>
      <c r="BF38" s="21">
        <f>+BF32+BF35</f>
        <v>1162</v>
      </c>
      <c r="BG38" s="21">
        <f>+BG32+BG35</f>
        <v>1565</v>
      </c>
      <c r="BH38" s="21">
        <f t="shared" si="115"/>
        <v>1300</v>
      </c>
      <c r="BI38" s="22">
        <v>1483</v>
      </c>
      <c r="BJ38" s="21">
        <f aca="true" t="shared" si="116" ref="BJ38:BV38">BJ32+BJ35</f>
        <v>1352</v>
      </c>
      <c r="BK38" s="21">
        <f t="shared" si="116"/>
        <v>1034</v>
      </c>
      <c r="BL38" s="21">
        <f t="shared" si="116"/>
        <v>1192</v>
      </c>
      <c r="BM38" s="21">
        <f t="shared" si="116"/>
        <v>1098</v>
      </c>
      <c r="BN38" s="21">
        <f t="shared" si="116"/>
        <v>753</v>
      </c>
      <c r="BO38" s="21">
        <f t="shared" si="116"/>
        <v>1451</v>
      </c>
      <c r="BP38" s="21">
        <f t="shared" si="116"/>
        <v>984</v>
      </c>
      <c r="BQ38" s="21">
        <f t="shared" si="116"/>
        <v>602</v>
      </c>
      <c r="BR38" s="21">
        <f>BR32+BR35</f>
        <v>1055</v>
      </c>
      <c r="BS38" s="21">
        <f t="shared" si="116"/>
        <v>1822</v>
      </c>
      <c r="BT38" s="21">
        <f t="shared" si="116"/>
        <v>1315</v>
      </c>
      <c r="BU38" s="21">
        <f t="shared" si="116"/>
        <v>1287</v>
      </c>
      <c r="BV38" s="20">
        <f t="shared" si="116"/>
        <v>1583.373</v>
      </c>
      <c r="BW38" s="21">
        <f aca="true" t="shared" si="117" ref="BW38:CH38">BW32+BW35</f>
        <v>896.697</v>
      </c>
      <c r="BX38" s="21">
        <f t="shared" si="117"/>
        <v>811.44</v>
      </c>
      <c r="BY38" s="21">
        <f t="shared" si="117"/>
        <v>1063.7659999999998</v>
      </c>
      <c r="BZ38" s="21">
        <f t="shared" si="117"/>
        <v>1235.019</v>
      </c>
      <c r="CA38" s="21">
        <f t="shared" si="117"/>
        <v>1099.256</v>
      </c>
      <c r="CB38" s="21">
        <f t="shared" si="117"/>
        <v>999.5999999999999</v>
      </c>
      <c r="CC38" s="21">
        <f t="shared" si="117"/>
        <v>917.096</v>
      </c>
      <c r="CD38" s="21">
        <f>CD32+CD35</f>
        <v>955.5059999999999</v>
      </c>
      <c r="CE38" s="21">
        <f>CE32+CE35</f>
        <v>1144.431</v>
      </c>
      <c r="CF38" s="21">
        <f>CF32+CF35</f>
        <v>1089.096</v>
      </c>
      <c r="CG38" s="22">
        <f t="shared" si="117"/>
        <v>1009.5360000000001</v>
      </c>
      <c r="CH38" s="21">
        <f t="shared" si="117"/>
        <v>1093.975</v>
      </c>
      <c r="CI38" s="21">
        <f aca="true" t="shared" si="118" ref="CI38:CT38">CI32+CI35</f>
        <v>736.4030000000001</v>
      </c>
      <c r="CJ38" s="21">
        <f t="shared" si="118"/>
        <v>1381.777</v>
      </c>
      <c r="CK38" s="21">
        <f t="shared" si="118"/>
        <v>880.3760000000001</v>
      </c>
      <c r="CL38" s="21">
        <f t="shared" si="118"/>
        <v>849.467</v>
      </c>
      <c r="CM38" s="21">
        <f t="shared" si="118"/>
        <v>1066.4759999999999</v>
      </c>
      <c r="CN38" s="21">
        <f t="shared" si="118"/>
        <v>875.0609999999999</v>
      </c>
      <c r="CO38" s="21">
        <f t="shared" si="118"/>
        <v>840.556</v>
      </c>
      <c r="CP38" s="21">
        <f t="shared" si="118"/>
        <v>749.4110000000001</v>
      </c>
      <c r="CQ38" s="21">
        <f t="shared" si="118"/>
        <v>784.1030000000001</v>
      </c>
      <c r="CR38" s="21">
        <f t="shared" si="118"/>
        <v>513.979</v>
      </c>
      <c r="CS38" s="21">
        <f t="shared" si="118"/>
        <v>766.341</v>
      </c>
      <c r="CT38" s="20">
        <f t="shared" si="118"/>
        <v>527.389</v>
      </c>
      <c r="CU38" s="21">
        <f aca="true" t="shared" si="119" ref="CU38:DC38">CU32+CU35</f>
        <v>763.366</v>
      </c>
      <c r="CV38" s="21">
        <f t="shared" si="119"/>
        <v>1393.615</v>
      </c>
      <c r="CW38" s="21">
        <f t="shared" si="119"/>
        <v>829.5539999999999</v>
      </c>
      <c r="CX38" s="21">
        <f t="shared" si="119"/>
        <v>743.838</v>
      </c>
      <c r="CY38" s="21">
        <f t="shared" si="119"/>
        <v>951.7610000000001</v>
      </c>
      <c r="CZ38" s="21">
        <f t="shared" si="119"/>
        <v>825.7800000000001</v>
      </c>
      <c r="DA38" s="21">
        <f t="shared" si="119"/>
        <v>863.805</v>
      </c>
      <c r="DB38" s="21">
        <f t="shared" si="119"/>
        <v>944.4490000000001</v>
      </c>
      <c r="DC38" s="21">
        <f t="shared" si="119"/>
        <v>812.533</v>
      </c>
      <c r="DD38" s="21">
        <f>DD32+DD35</f>
        <v>963.5550000000001</v>
      </c>
      <c r="DE38" s="22">
        <f>DE32+DE35</f>
        <v>1354.914</v>
      </c>
      <c r="DF38" s="21">
        <f>DF32+DF35</f>
        <v>1177.9569999999999</v>
      </c>
      <c r="DG38" s="21">
        <f>DG32+DG35</f>
        <v>950.449</v>
      </c>
      <c r="DH38" s="21">
        <f>DH32+DH35</f>
        <v>1276.12</v>
      </c>
      <c r="DI38" s="21">
        <f aca="true" t="shared" si="120" ref="DI38:DP38">DI32+DI35</f>
        <v>1103.417</v>
      </c>
      <c r="DJ38" s="21">
        <f t="shared" si="120"/>
        <v>1029.619</v>
      </c>
      <c r="DK38" s="21">
        <f t="shared" si="120"/>
        <v>1052.7559999999999</v>
      </c>
      <c r="DL38" s="21">
        <f t="shared" si="120"/>
        <v>960.583</v>
      </c>
      <c r="DM38" s="21">
        <f t="shared" si="120"/>
        <v>889.1060000000001</v>
      </c>
      <c r="DN38" s="21">
        <f t="shared" si="120"/>
        <v>841.246</v>
      </c>
      <c r="DO38" s="21">
        <f t="shared" si="120"/>
        <v>907.056</v>
      </c>
      <c r="DP38" s="21">
        <f t="shared" si="120"/>
        <v>809.849</v>
      </c>
      <c r="DQ38" s="22">
        <f aca="true" t="shared" si="121" ref="DQ38:DZ38">DQ32+DQ35</f>
        <v>942.554</v>
      </c>
      <c r="DR38" s="21">
        <f t="shared" si="121"/>
        <v>950.028</v>
      </c>
      <c r="DS38" s="21">
        <f t="shared" si="121"/>
        <v>948.838</v>
      </c>
      <c r="DT38" s="21">
        <f t="shared" si="121"/>
        <v>1226.257</v>
      </c>
      <c r="DU38" s="21">
        <f t="shared" si="121"/>
        <v>835.87</v>
      </c>
      <c r="DV38" s="21">
        <f t="shared" si="121"/>
        <v>1085.67</v>
      </c>
      <c r="DW38" s="21">
        <f t="shared" si="121"/>
        <v>1187.658</v>
      </c>
      <c r="DX38" s="21">
        <f t="shared" si="121"/>
        <v>823.615</v>
      </c>
      <c r="DY38" s="21">
        <f t="shared" si="121"/>
        <v>938.8979999999999</v>
      </c>
      <c r="DZ38" s="21">
        <f t="shared" si="121"/>
        <v>832.899</v>
      </c>
      <c r="EA38" s="21">
        <f aca="true" t="shared" si="122" ref="EA38:EH38">EA32+EA35</f>
        <v>1089.931</v>
      </c>
      <c r="EB38" s="21">
        <f t="shared" si="122"/>
        <v>954.098</v>
      </c>
      <c r="EC38" s="22">
        <f t="shared" si="122"/>
        <v>839.9760000000001</v>
      </c>
      <c r="ED38" s="21">
        <f t="shared" si="122"/>
        <v>935.972</v>
      </c>
      <c r="EE38" s="21">
        <f t="shared" si="122"/>
        <v>689.29</v>
      </c>
      <c r="EF38" s="21">
        <f>EF32+EF35</f>
        <v>918.1039999999999</v>
      </c>
      <c r="EG38" s="21">
        <f>EG32+EG35</f>
        <v>739.831</v>
      </c>
      <c r="EH38" s="22">
        <f t="shared" si="122"/>
        <v>954.492</v>
      </c>
      <c r="EI38" s="111">
        <f t="shared" si="98"/>
        <v>29.014869612114104</v>
      </c>
    </row>
    <row r="39" spans="1:139" s="17" customFormat="1" ht="21.75" customHeight="1">
      <c r="A39" s="92" t="s">
        <v>41</v>
      </c>
      <c r="B39" s="93">
        <v>573.5</v>
      </c>
      <c r="C39" s="93">
        <v>509.969</v>
      </c>
      <c r="D39" s="93">
        <v>474.159</v>
      </c>
      <c r="E39" s="93">
        <v>539.518</v>
      </c>
      <c r="F39" s="93">
        <v>507.626</v>
      </c>
      <c r="G39" s="93">
        <v>386.179</v>
      </c>
      <c r="H39" s="93">
        <v>345.875</v>
      </c>
      <c r="I39" s="93">
        <v>440.298</v>
      </c>
      <c r="J39" s="93">
        <v>416.662</v>
      </c>
      <c r="K39" s="93">
        <v>511.359</v>
      </c>
      <c r="L39" s="93">
        <v>438.381</v>
      </c>
      <c r="M39" s="93">
        <v>423.86</v>
      </c>
      <c r="N39" s="94">
        <v>612.938</v>
      </c>
      <c r="O39" s="95">
        <v>415.815</v>
      </c>
      <c r="P39" s="95">
        <v>422.542</v>
      </c>
      <c r="Q39" s="95">
        <v>495.299</v>
      </c>
      <c r="R39" s="95">
        <v>451.62</v>
      </c>
      <c r="S39" s="95">
        <v>514.095</v>
      </c>
      <c r="T39" s="95">
        <v>653.383</v>
      </c>
      <c r="U39" s="95">
        <v>587.238</v>
      </c>
      <c r="V39" s="95">
        <v>714.205</v>
      </c>
      <c r="W39" s="95">
        <v>665.367</v>
      </c>
      <c r="X39" s="95">
        <v>627.543</v>
      </c>
      <c r="Y39" s="96">
        <v>648.29</v>
      </c>
      <c r="Z39" s="93">
        <v>681</v>
      </c>
      <c r="AA39" s="93">
        <v>411</v>
      </c>
      <c r="AB39" s="93">
        <v>673</v>
      </c>
      <c r="AC39" s="93">
        <v>361</v>
      </c>
      <c r="AD39" s="93">
        <v>586</v>
      </c>
      <c r="AE39" s="93">
        <v>571</v>
      </c>
      <c r="AF39" s="93">
        <v>652</v>
      </c>
      <c r="AG39" s="93">
        <v>548</v>
      </c>
      <c r="AH39" s="93">
        <v>680</v>
      </c>
      <c r="AI39" s="93">
        <v>499</v>
      </c>
      <c r="AJ39" s="93">
        <v>377</v>
      </c>
      <c r="AK39" s="93">
        <v>546</v>
      </c>
      <c r="AL39" s="94">
        <v>372</v>
      </c>
      <c r="AM39" s="95">
        <v>369</v>
      </c>
      <c r="AN39" s="95">
        <v>448</v>
      </c>
      <c r="AO39" s="95">
        <v>383</v>
      </c>
      <c r="AP39" s="95">
        <v>443</v>
      </c>
      <c r="AQ39" s="95">
        <v>534</v>
      </c>
      <c r="AR39" s="95">
        <v>403</v>
      </c>
      <c r="AS39" s="95">
        <v>556</v>
      </c>
      <c r="AT39" s="95">
        <v>620</v>
      </c>
      <c r="AU39" s="95">
        <v>409</v>
      </c>
      <c r="AV39" s="95">
        <v>488</v>
      </c>
      <c r="AW39" s="96">
        <v>569</v>
      </c>
      <c r="AX39" s="94">
        <v>563</v>
      </c>
      <c r="AY39" s="95">
        <v>556</v>
      </c>
      <c r="AZ39" s="95">
        <v>731</v>
      </c>
      <c r="BA39" s="95">
        <v>457</v>
      </c>
      <c r="BB39" s="95">
        <v>752</v>
      </c>
      <c r="BC39" s="95">
        <v>640</v>
      </c>
      <c r="BD39" s="95">
        <v>553</v>
      </c>
      <c r="BE39" s="95">
        <v>764</v>
      </c>
      <c r="BF39" s="95">
        <v>594</v>
      </c>
      <c r="BG39" s="95">
        <v>814</v>
      </c>
      <c r="BH39" s="95">
        <v>757</v>
      </c>
      <c r="BI39" s="96">
        <v>865</v>
      </c>
      <c r="BJ39" s="95">
        <v>796</v>
      </c>
      <c r="BK39" s="95">
        <v>604</v>
      </c>
      <c r="BL39" s="95">
        <v>753</v>
      </c>
      <c r="BM39" s="95">
        <v>706</v>
      </c>
      <c r="BN39" s="95">
        <v>484</v>
      </c>
      <c r="BO39" s="95">
        <v>949</v>
      </c>
      <c r="BP39" s="95">
        <v>627</v>
      </c>
      <c r="BQ39" s="95">
        <v>488</v>
      </c>
      <c r="BR39" s="95">
        <v>704</v>
      </c>
      <c r="BS39" s="95">
        <v>1177</v>
      </c>
      <c r="BT39" s="95">
        <v>843</v>
      </c>
      <c r="BU39" s="95">
        <v>743</v>
      </c>
      <c r="BV39" s="94">
        <v>945.938</v>
      </c>
      <c r="BW39" s="95">
        <v>544.591</v>
      </c>
      <c r="BX39" s="95">
        <v>463.936</v>
      </c>
      <c r="BY39" s="95">
        <v>616.32</v>
      </c>
      <c r="BZ39" s="95">
        <v>759.757</v>
      </c>
      <c r="CA39" s="95">
        <v>685.512</v>
      </c>
      <c r="CB39" s="95">
        <v>582.047</v>
      </c>
      <c r="CC39" s="95">
        <v>537.597</v>
      </c>
      <c r="CD39" s="95">
        <v>522.876</v>
      </c>
      <c r="CE39" s="95">
        <v>603.985</v>
      </c>
      <c r="CF39" s="95">
        <v>543.473</v>
      </c>
      <c r="CG39" s="96">
        <v>501.933</v>
      </c>
      <c r="CH39" s="95">
        <v>525.605</v>
      </c>
      <c r="CI39" s="95">
        <v>379.241</v>
      </c>
      <c r="CJ39" s="95">
        <v>717.525</v>
      </c>
      <c r="CK39" s="95">
        <v>480.223</v>
      </c>
      <c r="CL39" s="95">
        <v>421.377</v>
      </c>
      <c r="CM39" s="95">
        <v>472.601</v>
      </c>
      <c r="CN39" s="95">
        <v>391.792</v>
      </c>
      <c r="CO39" s="95">
        <v>380.34</v>
      </c>
      <c r="CP39" s="95">
        <v>376.554</v>
      </c>
      <c r="CQ39" s="95">
        <v>392.683</v>
      </c>
      <c r="CR39" s="95">
        <v>299.064</v>
      </c>
      <c r="CS39" s="95">
        <v>433.959</v>
      </c>
      <c r="CT39" s="94">
        <v>311.848</v>
      </c>
      <c r="CU39" s="95">
        <v>520.444</v>
      </c>
      <c r="CV39" s="95">
        <v>910.737</v>
      </c>
      <c r="CW39" s="95">
        <v>655.785</v>
      </c>
      <c r="CX39" s="95">
        <v>633.842</v>
      </c>
      <c r="CY39" s="95">
        <v>835.081</v>
      </c>
      <c r="CZ39" s="95">
        <v>792.354</v>
      </c>
      <c r="DA39" s="95">
        <v>867.629</v>
      </c>
      <c r="DB39" s="95">
        <v>937.277</v>
      </c>
      <c r="DC39" s="95">
        <v>817.746</v>
      </c>
      <c r="DD39" s="95">
        <v>884.471</v>
      </c>
      <c r="DE39" s="96">
        <v>1177.935</v>
      </c>
      <c r="DF39" s="95">
        <v>1008.397</v>
      </c>
      <c r="DG39" s="95">
        <v>757.734</v>
      </c>
      <c r="DH39" s="95">
        <v>1010.002</v>
      </c>
      <c r="DI39" s="95">
        <v>895.563</v>
      </c>
      <c r="DJ39" s="95">
        <v>1014.457</v>
      </c>
      <c r="DK39" s="95">
        <v>1224.268</v>
      </c>
      <c r="DL39" s="95">
        <v>1034.854</v>
      </c>
      <c r="DM39" s="95">
        <v>866.389</v>
      </c>
      <c r="DN39" s="95">
        <v>763.031</v>
      </c>
      <c r="DO39" s="95">
        <v>794.046</v>
      </c>
      <c r="DP39" s="95">
        <v>684.59</v>
      </c>
      <c r="DQ39" s="96">
        <v>820.491</v>
      </c>
      <c r="DR39" s="95">
        <v>782.685</v>
      </c>
      <c r="DS39" s="95">
        <v>784.289</v>
      </c>
      <c r="DT39" s="95">
        <v>1039.78</v>
      </c>
      <c r="DU39" s="95">
        <v>771.684</v>
      </c>
      <c r="DV39" s="95">
        <v>979.334</v>
      </c>
      <c r="DW39" s="95">
        <v>1089.516</v>
      </c>
      <c r="DX39" s="95">
        <v>732.024</v>
      </c>
      <c r="DY39" s="95">
        <v>808.957</v>
      </c>
      <c r="DZ39" s="95">
        <v>661.682</v>
      </c>
      <c r="EA39" s="95">
        <v>810.083</v>
      </c>
      <c r="EB39" s="95">
        <v>714.408</v>
      </c>
      <c r="EC39" s="96">
        <v>641.228</v>
      </c>
      <c r="ED39" s="95">
        <v>670.214</v>
      </c>
      <c r="EE39" s="95">
        <v>568.427</v>
      </c>
      <c r="EF39" s="95">
        <v>753.613</v>
      </c>
      <c r="EG39" s="95">
        <v>639.882</v>
      </c>
      <c r="EH39" s="96">
        <v>728.089</v>
      </c>
      <c r="EI39" s="120">
        <f t="shared" si="98"/>
        <v>13.784885338234254</v>
      </c>
    </row>
    <row r="40" spans="1:139" s="17" customFormat="1" ht="21.75" customHeight="1">
      <c r="A40" s="88" t="s">
        <v>42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4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6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4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6"/>
      <c r="AX40" s="64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6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4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6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4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6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6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6"/>
      <c r="ED40" s="65"/>
      <c r="EE40" s="65"/>
      <c r="EF40" s="65"/>
      <c r="EG40" s="65"/>
      <c r="EH40" s="66"/>
      <c r="EI40" s="117"/>
    </row>
    <row r="41" spans="1:139" s="17" customFormat="1" ht="21.75" customHeight="1">
      <c r="A41" s="28" t="s">
        <v>39</v>
      </c>
      <c r="B41" s="19">
        <f aca="true" t="shared" si="123" ref="B41:Y41">+B42+B43</f>
        <v>277.653</v>
      </c>
      <c r="C41" s="19">
        <f t="shared" si="123"/>
        <v>294.211</v>
      </c>
      <c r="D41" s="19">
        <f t="shared" si="123"/>
        <v>271.067</v>
      </c>
      <c r="E41" s="19">
        <f t="shared" si="123"/>
        <v>329.34400000000005</v>
      </c>
      <c r="F41" s="19">
        <f t="shared" si="123"/>
        <v>264.948</v>
      </c>
      <c r="G41" s="19">
        <f t="shared" si="123"/>
        <v>238.591</v>
      </c>
      <c r="H41" s="19">
        <f t="shared" si="123"/>
        <v>381.225</v>
      </c>
      <c r="I41" s="19">
        <f t="shared" si="123"/>
        <v>336.011</v>
      </c>
      <c r="J41" s="19">
        <f t="shared" si="123"/>
        <v>362.24199999999996</v>
      </c>
      <c r="K41" s="19">
        <f t="shared" si="123"/>
        <v>412.981</v>
      </c>
      <c r="L41" s="19">
        <f t="shared" si="123"/>
        <v>304.53</v>
      </c>
      <c r="M41" s="19">
        <f t="shared" si="123"/>
        <v>220.56</v>
      </c>
      <c r="N41" s="20">
        <f t="shared" si="123"/>
        <v>310.731</v>
      </c>
      <c r="O41" s="21">
        <f t="shared" si="123"/>
        <v>249.138</v>
      </c>
      <c r="P41" s="21">
        <f t="shared" si="123"/>
        <v>315.1</v>
      </c>
      <c r="Q41" s="21">
        <f t="shared" si="123"/>
        <v>364.723</v>
      </c>
      <c r="R41" s="21">
        <f t="shared" si="123"/>
        <v>414.019</v>
      </c>
      <c r="S41" s="21">
        <f t="shared" si="123"/>
        <v>323.275</v>
      </c>
      <c r="T41" s="21">
        <f t="shared" si="123"/>
        <v>407.39</v>
      </c>
      <c r="U41" s="21">
        <f t="shared" si="123"/>
        <v>372.753</v>
      </c>
      <c r="V41" s="21">
        <f t="shared" si="123"/>
        <v>374.495</v>
      </c>
      <c r="W41" s="21">
        <f t="shared" si="123"/>
        <v>331.315</v>
      </c>
      <c r="X41" s="21">
        <f t="shared" si="123"/>
        <v>287.533</v>
      </c>
      <c r="Y41" s="22">
        <f t="shared" si="123"/>
        <v>212.81</v>
      </c>
      <c r="Z41" s="19">
        <f aca="true" t="shared" si="124" ref="Z41:AK41">+Z42+Z43</f>
        <v>379</v>
      </c>
      <c r="AA41" s="19">
        <f t="shared" si="124"/>
        <v>314</v>
      </c>
      <c r="AB41" s="19">
        <f t="shared" si="124"/>
        <v>297</v>
      </c>
      <c r="AC41" s="19">
        <f t="shared" si="124"/>
        <v>419</v>
      </c>
      <c r="AD41" s="19">
        <f t="shared" si="124"/>
        <v>304</v>
      </c>
      <c r="AE41" s="19">
        <f t="shared" si="124"/>
        <v>328</v>
      </c>
      <c r="AF41" s="19">
        <f t="shared" si="124"/>
        <v>268</v>
      </c>
      <c r="AG41" s="19">
        <f t="shared" si="124"/>
        <v>200</v>
      </c>
      <c r="AH41" s="19">
        <f t="shared" si="124"/>
        <v>190</v>
      </c>
      <c r="AI41" s="19">
        <f t="shared" si="124"/>
        <v>190</v>
      </c>
      <c r="AJ41" s="19">
        <f t="shared" si="124"/>
        <v>134</v>
      </c>
      <c r="AK41" s="19">
        <f t="shared" si="124"/>
        <v>113</v>
      </c>
      <c r="AL41" s="20">
        <f aca="true" t="shared" si="125" ref="AL41:AW41">+AL42+AL43</f>
        <v>104</v>
      </c>
      <c r="AM41" s="21">
        <f t="shared" si="125"/>
        <v>87</v>
      </c>
      <c r="AN41" s="21">
        <f t="shared" si="125"/>
        <v>148</v>
      </c>
      <c r="AO41" s="21">
        <f t="shared" si="125"/>
        <v>110</v>
      </c>
      <c r="AP41" s="21">
        <f t="shared" si="125"/>
        <v>167</v>
      </c>
      <c r="AQ41" s="21">
        <f aca="true" t="shared" si="126" ref="AQ41:AV41">+AQ42+AQ43</f>
        <v>90</v>
      </c>
      <c r="AR41" s="21">
        <f t="shared" si="126"/>
        <v>110</v>
      </c>
      <c r="AS41" s="21">
        <f t="shared" si="126"/>
        <v>110</v>
      </c>
      <c r="AT41" s="21">
        <f t="shared" si="126"/>
        <v>152</v>
      </c>
      <c r="AU41" s="21">
        <f t="shared" si="126"/>
        <v>215</v>
      </c>
      <c r="AV41" s="21">
        <f t="shared" si="126"/>
        <v>192</v>
      </c>
      <c r="AW41" s="22">
        <f t="shared" si="125"/>
        <v>149</v>
      </c>
      <c r="AX41" s="20">
        <f aca="true" t="shared" si="127" ref="AX41:BI41">+AX42+AX43</f>
        <v>205</v>
      </c>
      <c r="AY41" s="21">
        <f t="shared" si="127"/>
        <v>161</v>
      </c>
      <c r="AZ41" s="21">
        <f t="shared" si="127"/>
        <v>233</v>
      </c>
      <c r="BA41" s="21">
        <f t="shared" si="127"/>
        <v>152</v>
      </c>
      <c r="BB41" s="21">
        <f t="shared" si="127"/>
        <v>207</v>
      </c>
      <c r="BC41" s="21">
        <f t="shared" si="127"/>
        <v>180</v>
      </c>
      <c r="BD41" s="21">
        <f t="shared" si="127"/>
        <v>202</v>
      </c>
      <c r="BE41" s="21">
        <f t="shared" si="127"/>
        <v>190</v>
      </c>
      <c r="BF41" s="21">
        <f t="shared" si="127"/>
        <v>219</v>
      </c>
      <c r="BG41" s="21">
        <f t="shared" si="127"/>
        <v>185</v>
      </c>
      <c r="BH41" s="21">
        <f t="shared" si="127"/>
        <v>164</v>
      </c>
      <c r="BI41" s="22">
        <f t="shared" si="127"/>
        <v>145</v>
      </c>
      <c r="BJ41" s="21">
        <f>SUM(BJ43+BJ42)</f>
        <v>215</v>
      </c>
      <c r="BK41" s="21">
        <f aca="true" t="shared" si="128" ref="BK41:BV41">BK42+BK43</f>
        <v>147</v>
      </c>
      <c r="BL41" s="21">
        <f t="shared" si="128"/>
        <v>212</v>
      </c>
      <c r="BM41" s="21">
        <f t="shared" si="128"/>
        <v>198</v>
      </c>
      <c r="BN41" s="21">
        <f t="shared" si="128"/>
        <v>200</v>
      </c>
      <c r="BO41" s="21">
        <f t="shared" si="128"/>
        <v>228</v>
      </c>
      <c r="BP41" s="21">
        <f t="shared" si="128"/>
        <v>213</v>
      </c>
      <c r="BQ41" s="21">
        <f t="shared" si="128"/>
        <v>182</v>
      </c>
      <c r="BR41" s="21">
        <f>BR42+BR43</f>
        <v>189</v>
      </c>
      <c r="BS41" s="21">
        <f t="shared" si="128"/>
        <v>123</v>
      </c>
      <c r="BT41" s="21">
        <f t="shared" si="128"/>
        <v>170</v>
      </c>
      <c r="BU41" s="21">
        <f t="shared" si="128"/>
        <v>157</v>
      </c>
      <c r="BV41" s="20">
        <f t="shared" si="128"/>
        <v>174.08499999999998</v>
      </c>
      <c r="BW41" s="21">
        <f aca="true" t="shared" si="129" ref="BW41:CH41">BW42+BW43</f>
        <v>176.047</v>
      </c>
      <c r="BX41" s="21">
        <f t="shared" si="129"/>
        <v>195.793</v>
      </c>
      <c r="BY41" s="21">
        <f t="shared" si="129"/>
        <v>180.498</v>
      </c>
      <c r="BZ41" s="21">
        <f t="shared" si="129"/>
        <v>230.696</v>
      </c>
      <c r="CA41" s="21">
        <f t="shared" si="129"/>
        <v>166.414</v>
      </c>
      <c r="CB41" s="21">
        <f t="shared" si="129"/>
        <v>199.307</v>
      </c>
      <c r="CC41" s="21">
        <f t="shared" si="129"/>
        <v>181.831</v>
      </c>
      <c r="CD41" s="21">
        <f>CD42+CD43</f>
        <v>182.094</v>
      </c>
      <c r="CE41" s="21">
        <f>CE42+CE43</f>
        <v>208.66899999999998</v>
      </c>
      <c r="CF41" s="21">
        <f>CF42+CF43</f>
        <v>125.72800000000001</v>
      </c>
      <c r="CG41" s="22">
        <f t="shared" si="129"/>
        <v>132.611</v>
      </c>
      <c r="CH41" s="21">
        <f t="shared" si="129"/>
        <v>229.255</v>
      </c>
      <c r="CI41" s="21">
        <f aca="true" t="shared" si="130" ref="CI41:CT41">CI42+CI43</f>
        <v>148.123</v>
      </c>
      <c r="CJ41" s="21">
        <f t="shared" si="130"/>
        <v>142.131</v>
      </c>
      <c r="CK41" s="21">
        <f t="shared" si="130"/>
        <v>148.212</v>
      </c>
      <c r="CL41" s="21">
        <f t="shared" si="130"/>
        <v>147.797</v>
      </c>
      <c r="CM41" s="21">
        <f t="shared" si="130"/>
        <v>186.83100000000002</v>
      </c>
      <c r="CN41" s="21">
        <f t="shared" si="130"/>
        <v>143.046</v>
      </c>
      <c r="CO41" s="21">
        <f t="shared" si="130"/>
        <v>129.152</v>
      </c>
      <c r="CP41" s="21">
        <f t="shared" si="130"/>
        <v>140.39600000000002</v>
      </c>
      <c r="CQ41" s="21">
        <f t="shared" si="130"/>
        <v>139.528</v>
      </c>
      <c r="CR41" s="21">
        <f t="shared" si="130"/>
        <v>198.349</v>
      </c>
      <c r="CS41" s="21">
        <f t="shared" si="130"/>
        <v>204.925</v>
      </c>
      <c r="CT41" s="20">
        <f t="shared" si="130"/>
        <v>276.499</v>
      </c>
      <c r="CU41" s="21">
        <f aca="true" t="shared" si="131" ref="CU41:DC41">CU42+CU43</f>
        <v>236.843</v>
      </c>
      <c r="CV41" s="21">
        <f t="shared" si="131"/>
        <v>328.818</v>
      </c>
      <c r="CW41" s="21">
        <f t="shared" si="131"/>
        <v>285.27</v>
      </c>
      <c r="CX41" s="21">
        <f t="shared" si="131"/>
        <v>396.813</v>
      </c>
      <c r="CY41" s="21">
        <f t="shared" si="131"/>
        <v>420.15700000000004</v>
      </c>
      <c r="CZ41" s="21">
        <f t="shared" si="131"/>
        <v>395.781</v>
      </c>
      <c r="DA41" s="21">
        <f t="shared" si="131"/>
        <v>349.179</v>
      </c>
      <c r="DB41" s="21">
        <f t="shared" si="131"/>
        <v>325.906</v>
      </c>
      <c r="DC41" s="21">
        <f t="shared" si="131"/>
        <v>301.33000000000004</v>
      </c>
      <c r="DD41" s="21">
        <f>DD42+DD43</f>
        <v>400.384</v>
      </c>
      <c r="DE41" s="22">
        <f>DE42+DE43</f>
        <v>308.195</v>
      </c>
      <c r="DF41" s="21">
        <f>DF42+DF43</f>
        <v>294.901</v>
      </c>
      <c r="DG41" s="21">
        <f>DG42+DG43</f>
        <v>291.38</v>
      </c>
      <c r="DH41" s="21">
        <f>DH42+DH43</f>
        <v>237.26999999999998</v>
      </c>
      <c r="DI41" s="21">
        <f aca="true" t="shared" si="132" ref="DI41:DP41">DI42+DI43</f>
        <v>221.745</v>
      </c>
      <c r="DJ41" s="21">
        <f t="shared" si="132"/>
        <v>267.451</v>
      </c>
      <c r="DK41" s="21">
        <f t="shared" si="132"/>
        <v>190.253</v>
      </c>
      <c r="DL41" s="21">
        <f t="shared" si="132"/>
        <v>212.19799999999998</v>
      </c>
      <c r="DM41" s="21">
        <f t="shared" si="132"/>
        <v>311.805</v>
      </c>
      <c r="DN41" s="21">
        <f t="shared" si="132"/>
        <v>232.92000000000002</v>
      </c>
      <c r="DO41" s="21">
        <f t="shared" si="132"/>
        <v>317.393</v>
      </c>
      <c r="DP41" s="21">
        <f t="shared" si="132"/>
        <v>267.599</v>
      </c>
      <c r="DQ41" s="22">
        <f aca="true" t="shared" si="133" ref="DQ41:EH41">DQ42+DQ43</f>
        <v>296.771</v>
      </c>
      <c r="DR41" s="21">
        <f t="shared" si="133"/>
        <v>334.376</v>
      </c>
      <c r="DS41" s="21">
        <f t="shared" si="133"/>
        <v>260.556</v>
      </c>
      <c r="DT41" s="21">
        <f t="shared" si="133"/>
        <v>326.171</v>
      </c>
      <c r="DU41" s="21">
        <f t="shared" si="133"/>
        <v>323.356</v>
      </c>
      <c r="DV41" s="21">
        <f t="shared" si="133"/>
        <v>334.135</v>
      </c>
      <c r="DW41" s="21">
        <f t="shared" si="133"/>
        <v>331.23</v>
      </c>
      <c r="DX41" s="21">
        <f t="shared" si="133"/>
        <v>378.781</v>
      </c>
      <c r="DY41" s="21">
        <f t="shared" si="133"/>
        <v>411.57</v>
      </c>
      <c r="DZ41" s="21">
        <f t="shared" si="133"/>
        <v>518.187</v>
      </c>
      <c r="EA41" s="21">
        <f aca="true" t="shared" si="134" ref="EA41:EG41">EA42+EA43</f>
        <v>339.403</v>
      </c>
      <c r="EB41" s="21">
        <f t="shared" si="134"/>
        <v>353.562</v>
      </c>
      <c r="EC41" s="22">
        <f t="shared" si="134"/>
        <v>479.679</v>
      </c>
      <c r="ED41" s="21">
        <f t="shared" si="134"/>
        <v>320.437</v>
      </c>
      <c r="EE41" s="21">
        <f t="shared" si="134"/>
        <v>351.51599999999996</v>
      </c>
      <c r="EF41" s="21">
        <f t="shared" si="134"/>
        <v>406.94</v>
      </c>
      <c r="EG41" s="21">
        <f t="shared" si="134"/>
        <v>422.01</v>
      </c>
      <c r="EH41" s="22">
        <f t="shared" si="133"/>
        <v>431.034</v>
      </c>
      <c r="EI41" s="111">
        <f aca="true" t="shared" si="135" ref="EI41:EI49">+((EH41/EG41)-1)*100</f>
        <v>2.1383379540769187</v>
      </c>
    </row>
    <row r="42" spans="1:139" s="17" customFormat="1" ht="21.75" customHeight="1">
      <c r="A42" s="89" t="s">
        <v>25</v>
      </c>
      <c r="B42" s="43">
        <v>140.752</v>
      </c>
      <c r="C42" s="43">
        <v>155.913</v>
      </c>
      <c r="D42" s="43">
        <v>140.296</v>
      </c>
      <c r="E42" s="43">
        <v>188.103</v>
      </c>
      <c r="F42" s="43">
        <v>148.586</v>
      </c>
      <c r="G42" s="43">
        <v>133.037</v>
      </c>
      <c r="H42" s="43">
        <v>222.136</v>
      </c>
      <c r="I42" s="43">
        <v>251.937</v>
      </c>
      <c r="J42" s="43">
        <v>225.803</v>
      </c>
      <c r="K42" s="43">
        <v>260.754</v>
      </c>
      <c r="L42" s="43">
        <v>139.008</v>
      </c>
      <c r="M42" s="43">
        <v>117.529</v>
      </c>
      <c r="N42" s="67">
        <v>159.807</v>
      </c>
      <c r="O42" s="68">
        <v>158.776</v>
      </c>
      <c r="P42" s="68">
        <v>218.048</v>
      </c>
      <c r="Q42" s="68">
        <v>193.787</v>
      </c>
      <c r="R42" s="68">
        <v>283.209</v>
      </c>
      <c r="S42" s="68">
        <v>187.424</v>
      </c>
      <c r="T42" s="68">
        <v>254.026</v>
      </c>
      <c r="U42" s="68">
        <v>213.884</v>
      </c>
      <c r="V42" s="68">
        <v>242.345</v>
      </c>
      <c r="W42" s="68">
        <v>191.957</v>
      </c>
      <c r="X42" s="68">
        <v>173.22</v>
      </c>
      <c r="Y42" s="69">
        <v>139.791</v>
      </c>
      <c r="Z42" s="43">
        <v>212</v>
      </c>
      <c r="AA42" s="43">
        <v>214</v>
      </c>
      <c r="AB42" s="43">
        <v>186</v>
      </c>
      <c r="AC42" s="43">
        <v>191</v>
      </c>
      <c r="AD42" s="43">
        <v>211</v>
      </c>
      <c r="AE42" s="43">
        <v>212</v>
      </c>
      <c r="AF42" s="43">
        <v>189</v>
      </c>
      <c r="AG42" s="43">
        <v>122</v>
      </c>
      <c r="AH42" s="43">
        <v>113</v>
      </c>
      <c r="AI42" s="43">
        <v>110</v>
      </c>
      <c r="AJ42" s="43">
        <v>88</v>
      </c>
      <c r="AK42" s="43">
        <v>70</v>
      </c>
      <c r="AL42" s="67">
        <v>54</v>
      </c>
      <c r="AM42" s="68">
        <v>40</v>
      </c>
      <c r="AN42" s="68">
        <v>74</v>
      </c>
      <c r="AO42" s="68">
        <v>66</v>
      </c>
      <c r="AP42" s="68">
        <v>72</v>
      </c>
      <c r="AQ42" s="68">
        <v>46</v>
      </c>
      <c r="AR42" s="68">
        <v>61</v>
      </c>
      <c r="AS42" s="68">
        <v>71</v>
      </c>
      <c r="AT42" s="68">
        <v>90</v>
      </c>
      <c r="AU42" s="68">
        <v>165</v>
      </c>
      <c r="AV42" s="68">
        <v>118</v>
      </c>
      <c r="AW42" s="69">
        <v>107</v>
      </c>
      <c r="AX42" s="67">
        <v>153</v>
      </c>
      <c r="AY42" s="68">
        <v>82</v>
      </c>
      <c r="AZ42" s="68">
        <v>139</v>
      </c>
      <c r="BA42" s="68">
        <v>100</v>
      </c>
      <c r="BB42" s="68">
        <v>144</v>
      </c>
      <c r="BC42" s="68">
        <v>131</v>
      </c>
      <c r="BD42" s="68">
        <v>150</v>
      </c>
      <c r="BE42" s="68">
        <v>151</v>
      </c>
      <c r="BF42" s="68">
        <v>171</v>
      </c>
      <c r="BG42" s="68">
        <v>148</v>
      </c>
      <c r="BH42" s="68">
        <v>123</v>
      </c>
      <c r="BI42" s="69">
        <v>105</v>
      </c>
      <c r="BJ42" s="68">
        <v>150</v>
      </c>
      <c r="BK42" s="68">
        <v>87</v>
      </c>
      <c r="BL42" s="68">
        <v>151</v>
      </c>
      <c r="BM42" s="68">
        <v>154</v>
      </c>
      <c r="BN42" s="68">
        <v>139</v>
      </c>
      <c r="BO42" s="68">
        <v>158</v>
      </c>
      <c r="BP42" s="68">
        <v>142</v>
      </c>
      <c r="BQ42" s="68">
        <v>137</v>
      </c>
      <c r="BR42" s="68">
        <v>140</v>
      </c>
      <c r="BS42" s="68">
        <v>79</v>
      </c>
      <c r="BT42" s="68">
        <v>120</v>
      </c>
      <c r="BU42" s="68">
        <v>116</v>
      </c>
      <c r="BV42" s="67">
        <v>118.178</v>
      </c>
      <c r="BW42" s="68">
        <v>119.57</v>
      </c>
      <c r="BX42" s="68">
        <v>145.966</v>
      </c>
      <c r="BY42" s="68">
        <v>119.822</v>
      </c>
      <c r="BZ42" s="68">
        <v>156.838</v>
      </c>
      <c r="CA42" s="68">
        <v>94.824</v>
      </c>
      <c r="CB42" s="68">
        <v>128.545</v>
      </c>
      <c r="CC42" s="68">
        <v>120.104</v>
      </c>
      <c r="CD42" s="68">
        <v>114.555</v>
      </c>
      <c r="CE42" s="68">
        <v>155.94</v>
      </c>
      <c r="CF42" s="68">
        <v>77.093</v>
      </c>
      <c r="CG42" s="69">
        <v>81.006</v>
      </c>
      <c r="CH42" s="68">
        <v>148.179</v>
      </c>
      <c r="CI42" s="68">
        <v>92.505</v>
      </c>
      <c r="CJ42" s="68">
        <v>94.947</v>
      </c>
      <c r="CK42" s="68">
        <v>91.934</v>
      </c>
      <c r="CL42" s="68">
        <v>105.153</v>
      </c>
      <c r="CM42" s="68">
        <v>129.781</v>
      </c>
      <c r="CN42" s="68">
        <v>110.225</v>
      </c>
      <c r="CO42" s="68">
        <v>91.347</v>
      </c>
      <c r="CP42" s="68">
        <v>106.197</v>
      </c>
      <c r="CQ42" s="68">
        <v>95.874</v>
      </c>
      <c r="CR42" s="68">
        <v>131.496</v>
      </c>
      <c r="CS42" s="68">
        <v>130.815</v>
      </c>
      <c r="CT42" s="67">
        <v>201.247</v>
      </c>
      <c r="CU42" s="68">
        <v>133.755</v>
      </c>
      <c r="CV42" s="68">
        <v>182.861</v>
      </c>
      <c r="CW42" s="68">
        <v>174.607</v>
      </c>
      <c r="CX42" s="68">
        <v>230.209</v>
      </c>
      <c r="CY42" s="68">
        <v>265.769</v>
      </c>
      <c r="CZ42" s="68">
        <v>250.961</v>
      </c>
      <c r="DA42" s="68">
        <v>226.536</v>
      </c>
      <c r="DB42" s="68">
        <v>205.329</v>
      </c>
      <c r="DC42" s="68">
        <v>147.485</v>
      </c>
      <c r="DD42" s="68">
        <v>285.976</v>
      </c>
      <c r="DE42" s="69">
        <v>196.884</v>
      </c>
      <c r="DF42" s="68">
        <v>206.076</v>
      </c>
      <c r="DG42" s="68">
        <v>180.348</v>
      </c>
      <c r="DH42" s="68">
        <v>158.933</v>
      </c>
      <c r="DI42" s="68">
        <v>152.237</v>
      </c>
      <c r="DJ42" s="68">
        <v>174.425</v>
      </c>
      <c r="DK42" s="68">
        <v>140.932</v>
      </c>
      <c r="DL42" s="68">
        <v>152.153</v>
      </c>
      <c r="DM42" s="68">
        <v>187.366</v>
      </c>
      <c r="DN42" s="68">
        <v>145.602</v>
      </c>
      <c r="DO42" s="68">
        <v>211.754</v>
      </c>
      <c r="DP42" s="68">
        <v>187.734</v>
      </c>
      <c r="DQ42" s="69">
        <v>204.394</v>
      </c>
      <c r="DR42" s="68">
        <v>220.201</v>
      </c>
      <c r="DS42" s="68">
        <v>183.202</v>
      </c>
      <c r="DT42" s="68">
        <v>212.343</v>
      </c>
      <c r="DU42" s="68">
        <v>195.877</v>
      </c>
      <c r="DV42" s="68">
        <v>245.123</v>
      </c>
      <c r="DW42" s="68">
        <v>241.75</v>
      </c>
      <c r="DX42" s="68">
        <v>240.195</v>
      </c>
      <c r="DY42" s="68">
        <v>271.955</v>
      </c>
      <c r="DZ42" s="68">
        <v>342.421</v>
      </c>
      <c r="EA42" s="68">
        <v>236.382</v>
      </c>
      <c r="EB42" s="68">
        <v>243.405</v>
      </c>
      <c r="EC42" s="69">
        <v>317.548</v>
      </c>
      <c r="ED42" s="68">
        <v>183.348</v>
      </c>
      <c r="EE42" s="68">
        <v>237.48</v>
      </c>
      <c r="EF42" s="68">
        <v>297.63</v>
      </c>
      <c r="EG42" s="68">
        <v>288.666</v>
      </c>
      <c r="EH42" s="69">
        <v>286.802</v>
      </c>
      <c r="EI42" s="115">
        <f t="shared" si="135"/>
        <v>-0.6457289739699057</v>
      </c>
    </row>
    <row r="43" spans="1:139" s="17" customFormat="1" ht="21.75" customHeight="1">
      <c r="A43" s="90" t="s">
        <v>26</v>
      </c>
      <c r="B43" s="29">
        <v>136.901</v>
      </c>
      <c r="C43" s="29">
        <v>138.298</v>
      </c>
      <c r="D43" s="29">
        <v>130.771</v>
      </c>
      <c r="E43" s="29">
        <v>141.241</v>
      </c>
      <c r="F43" s="29">
        <v>116.362</v>
      </c>
      <c r="G43" s="29">
        <v>105.554</v>
      </c>
      <c r="H43" s="29">
        <v>159.089</v>
      </c>
      <c r="I43" s="29">
        <v>84.074</v>
      </c>
      <c r="J43" s="29">
        <v>136.439</v>
      </c>
      <c r="K43" s="29">
        <v>152.227</v>
      </c>
      <c r="L43" s="29">
        <v>165.522</v>
      </c>
      <c r="M43" s="29">
        <v>103.031</v>
      </c>
      <c r="N43" s="30">
        <v>150.924</v>
      </c>
      <c r="O43" s="31">
        <v>90.362</v>
      </c>
      <c r="P43" s="31">
        <v>97.052</v>
      </c>
      <c r="Q43" s="31">
        <v>170.936</v>
      </c>
      <c r="R43" s="31">
        <v>130.81</v>
      </c>
      <c r="S43" s="31">
        <v>135.851</v>
      </c>
      <c r="T43" s="31">
        <v>153.364</v>
      </c>
      <c r="U43" s="31">
        <v>158.869</v>
      </c>
      <c r="V43" s="31">
        <v>132.15</v>
      </c>
      <c r="W43" s="31">
        <v>139.358</v>
      </c>
      <c r="X43" s="31">
        <v>114.313</v>
      </c>
      <c r="Y43" s="32">
        <v>73.019</v>
      </c>
      <c r="Z43" s="29">
        <v>167</v>
      </c>
      <c r="AA43" s="29">
        <v>100</v>
      </c>
      <c r="AB43" s="29">
        <v>111</v>
      </c>
      <c r="AC43" s="29">
        <v>228</v>
      </c>
      <c r="AD43" s="29">
        <v>93</v>
      </c>
      <c r="AE43" s="29">
        <v>116</v>
      </c>
      <c r="AF43" s="29">
        <v>79</v>
      </c>
      <c r="AG43" s="29">
        <v>78</v>
      </c>
      <c r="AH43" s="29">
        <v>77</v>
      </c>
      <c r="AI43" s="29">
        <v>80</v>
      </c>
      <c r="AJ43" s="29">
        <v>46</v>
      </c>
      <c r="AK43" s="29">
        <v>43</v>
      </c>
      <c r="AL43" s="30">
        <v>50</v>
      </c>
      <c r="AM43" s="31">
        <v>47</v>
      </c>
      <c r="AN43" s="31">
        <v>74</v>
      </c>
      <c r="AO43" s="31">
        <v>44</v>
      </c>
      <c r="AP43" s="31">
        <v>95</v>
      </c>
      <c r="AQ43" s="31">
        <v>44</v>
      </c>
      <c r="AR43" s="31">
        <v>49</v>
      </c>
      <c r="AS43" s="31">
        <v>39</v>
      </c>
      <c r="AT43" s="31">
        <v>62</v>
      </c>
      <c r="AU43" s="31">
        <v>50</v>
      </c>
      <c r="AV43" s="31">
        <v>74</v>
      </c>
      <c r="AW43" s="32">
        <v>42</v>
      </c>
      <c r="AX43" s="30">
        <v>52</v>
      </c>
      <c r="AY43" s="31">
        <v>79</v>
      </c>
      <c r="AZ43" s="31">
        <v>94</v>
      </c>
      <c r="BA43" s="31">
        <v>52</v>
      </c>
      <c r="BB43" s="31">
        <v>63</v>
      </c>
      <c r="BC43" s="31">
        <v>49</v>
      </c>
      <c r="BD43" s="31">
        <v>52</v>
      </c>
      <c r="BE43" s="31">
        <v>39</v>
      </c>
      <c r="BF43" s="31">
        <v>48</v>
      </c>
      <c r="BG43" s="31">
        <v>37</v>
      </c>
      <c r="BH43" s="31">
        <v>41</v>
      </c>
      <c r="BI43" s="32">
        <v>40</v>
      </c>
      <c r="BJ43" s="31">
        <v>65</v>
      </c>
      <c r="BK43" s="31">
        <v>60</v>
      </c>
      <c r="BL43" s="31">
        <v>61</v>
      </c>
      <c r="BM43" s="31">
        <v>44</v>
      </c>
      <c r="BN43" s="31">
        <v>61</v>
      </c>
      <c r="BO43" s="31">
        <v>70</v>
      </c>
      <c r="BP43" s="31">
        <v>71</v>
      </c>
      <c r="BQ43" s="31">
        <v>45</v>
      </c>
      <c r="BR43" s="31">
        <v>49</v>
      </c>
      <c r="BS43" s="31">
        <v>44</v>
      </c>
      <c r="BT43" s="31">
        <v>50</v>
      </c>
      <c r="BU43" s="31">
        <v>41</v>
      </c>
      <c r="BV43" s="30">
        <v>55.907</v>
      </c>
      <c r="BW43" s="31">
        <v>56.477</v>
      </c>
      <c r="BX43" s="31">
        <v>49.827</v>
      </c>
      <c r="BY43" s="31">
        <v>60.676</v>
      </c>
      <c r="BZ43" s="31">
        <v>73.858</v>
      </c>
      <c r="CA43" s="31">
        <v>71.59</v>
      </c>
      <c r="CB43" s="31">
        <v>70.762</v>
      </c>
      <c r="CC43" s="31">
        <v>61.727</v>
      </c>
      <c r="CD43" s="31">
        <v>67.539</v>
      </c>
      <c r="CE43" s="31">
        <v>52.729</v>
      </c>
      <c r="CF43" s="31">
        <v>48.635</v>
      </c>
      <c r="CG43" s="32">
        <v>51.605</v>
      </c>
      <c r="CH43" s="31">
        <v>81.076</v>
      </c>
      <c r="CI43" s="31">
        <v>55.618</v>
      </c>
      <c r="CJ43" s="31">
        <v>47.184</v>
      </c>
      <c r="CK43" s="31">
        <v>56.278</v>
      </c>
      <c r="CL43" s="31">
        <v>42.644</v>
      </c>
      <c r="CM43" s="31">
        <v>57.05</v>
      </c>
      <c r="CN43" s="31">
        <v>32.821</v>
      </c>
      <c r="CO43" s="31">
        <v>37.805</v>
      </c>
      <c r="CP43" s="31">
        <v>34.199</v>
      </c>
      <c r="CQ43" s="31">
        <v>43.654</v>
      </c>
      <c r="CR43" s="31">
        <v>66.853</v>
      </c>
      <c r="CS43" s="31">
        <v>74.11</v>
      </c>
      <c r="CT43" s="30">
        <v>75.252</v>
      </c>
      <c r="CU43" s="31">
        <v>103.088</v>
      </c>
      <c r="CV43" s="31">
        <v>145.957</v>
      </c>
      <c r="CW43" s="31">
        <v>110.663</v>
      </c>
      <c r="CX43" s="31">
        <v>166.604</v>
      </c>
      <c r="CY43" s="31">
        <v>154.388</v>
      </c>
      <c r="CZ43" s="31">
        <v>144.82</v>
      </c>
      <c r="DA43" s="31">
        <v>122.643</v>
      </c>
      <c r="DB43" s="31">
        <v>120.577</v>
      </c>
      <c r="DC43" s="31">
        <v>153.845</v>
      </c>
      <c r="DD43" s="31">
        <v>114.408</v>
      </c>
      <c r="DE43" s="32">
        <v>111.311</v>
      </c>
      <c r="DF43" s="31">
        <v>88.825</v>
      </c>
      <c r="DG43" s="31">
        <v>111.032</v>
      </c>
      <c r="DH43" s="31">
        <v>78.337</v>
      </c>
      <c r="DI43" s="31">
        <v>69.508</v>
      </c>
      <c r="DJ43" s="31">
        <v>93.026</v>
      </c>
      <c r="DK43" s="31">
        <v>49.321</v>
      </c>
      <c r="DL43" s="31">
        <v>60.045</v>
      </c>
      <c r="DM43" s="31">
        <v>124.439</v>
      </c>
      <c r="DN43" s="31">
        <v>87.318</v>
      </c>
      <c r="DO43" s="31">
        <v>105.639</v>
      </c>
      <c r="DP43" s="31">
        <v>79.865</v>
      </c>
      <c r="DQ43" s="32">
        <v>92.377</v>
      </c>
      <c r="DR43" s="31">
        <v>114.175</v>
      </c>
      <c r="DS43" s="31">
        <v>77.354</v>
      </c>
      <c r="DT43" s="31">
        <v>113.828</v>
      </c>
      <c r="DU43" s="31">
        <v>127.479</v>
      </c>
      <c r="DV43" s="31">
        <v>89.012</v>
      </c>
      <c r="DW43" s="31">
        <v>89.48</v>
      </c>
      <c r="DX43" s="31">
        <v>138.586</v>
      </c>
      <c r="DY43" s="31">
        <v>139.615</v>
      </c>
      <c r="DZ43" s="31">
        <v>175.766</v>
      </c>
      <c r="EA43" s="31">
        <v>103.021</v>
      </c>
      <c r="EB43" s="31">
        <v>110.157</v>
      </c>
      <c r="EC43" s="32">
        <v>162.131</v>
      </c>
      <c r="ED43" s="31">
        <v>137.089</v>
      </c>
      <c r="EE43" s="31">
        <v>114.036</v>
      </c>
      <c r="EF43" s="31">
        <v>109.31</v>
      </c>
      <c r="EG43" s="31">
        <v>133.344</v>
      </c>
      <c r="EH43" s="32">
        <v>144.232</v>
      </c>
      <c r="EI43" s="113">
        <f t="shared" si="135"/>
        <v>8.16534677225822</v>
      </c>
    </row>
    <row r="44" spans="1:139" s="17" customFormat="1" ht="40.5">
      <c r="A44" s="91" t="s">
        <v>36</v>
      </c>
      <c r="B44" s="63">
        <v>1.196</v>
      </c>
      <c r="C44" s="63">
        <v>0.16</v>
      </c>
      <c r="D44" s="63">
        <v>0.288</v>
      </c>
      <c r="E44" s="63">
        <v>0.523</v>
      </c>
      <c r="F44" s="63">
        <v>1.496</v>
      </c>
      <c r="G44" s="63">
        <v>1.723</v>
      </c>
      <c r="H44" s="63">
        <v>0.685</v>
      </c>
      <c r="I44" s="63">
        <v>1.259</v>
      </c>
      <c r="J44" s="63">
        <v>1.736</v>
      </c>
      <c r="K44" s="63">
        <v>0.411</v>
      </c>
      <c r="L44" s="63">
        <v>1.005</v>
      </c>
      <c r="M44" s="63">
        <v>0.204</v>
      </c>
      <c r="N44" s="64">
        <v>0.521</v>
      </c>
      <c r="O44" s="65">
        <v>0.967</v>
      </c>
      <c r="P44" s="65">
        <v>0.355</v>
      </c>
      <c r="Q44" s="65">
        <v>0.341</v>
      </c>
      <c r="R44" s="65">
        <v>1.79</v>
      </c>
      <c r="S44" s="65">
        <v>1.911</v>
      </c>
      <c r="T44" s="65">
        <v>1.317</v>
      </c>
      <c r="U44" s="65">
        <v>0.326</v>
      </c>
      <c r="V44" s="65">
        <v>1.435</v>
      </c>
      <c r="W44" s="65">
        <v>2.906</v>
      </c>
      <c r="X44" s="65">
        <v>1.913</v>
      </c>
      <c r="Y44" s="66">
        <v>0.668</v>
      </c>
      <c r="Z44" s="63">
        <v>2</v>
      </c>
      <c r="AA44" s="63">
        <v>1</v>
      </c>
      <c r="AB44" s="63">
        <v>2</v>
      </c>
      <c r="AC44" s="63">
        <v>17</v>
      </c>
      <c r="AD44" s="63">
        <v>3</v>
      </c>
      <c r="AE44" s="63">
        <v>2</v>
      </c>
      <c r="AF44" s="63">
        <v>3</v>
      </c>
      <c r="AG44" s="63">
        <v>4</v>
      </c>
      <c r="AH44" s="63">
        <v>34</v>
      </c>
      <c r="AI44" s="63">
        <v>2</v>
      </c>
      <c r="AJ44" s="63">
        <v>2</v>
      </c>
      <c r="AK44" s="63">
        <v>2</v>
      </c>
      <c r="AL44" s="64">
        <v>1</v>
      </c>
      <c r="AM44" s="65">
        <v>1</v>
      </c>
      <c r="AN44" s="65">
        <v>27</v>
      </c>
      <c r="AO44" s="65">
        <v>2</v>
      </c>
      <c r="AP44" s="65">
        <v>2</v>
      </c>
      <c r="AQ44" s="65">
        <v>2</v>
      </c>
      <c r="AR44" s="65">
        <v>1</v>
      </c>
      <c r="AS44" s="65">
        <v>0</v>
      </c>
      <c r="AT44" s="65">
        <v>54</v>
      </c>
      <c r="AU44" s="65">
        <v>67</v>
      </c>
      <c r="AV44" s="65">
        <v>36</v>
      </c>
      <c r="AW44" s="66">
        <v>52</v>
      </c>
      <c r="AX44" s="64">
        <v>1</v>
      </c>
      <c r="AY44" s="65">
        <v>0</v>
      </c>
      <c r="AZ44" s="65">
        <v>36</v>
      </c>
      <c r="BA44" s="65">
        <v>2</v>
      </c>
      <c r="BB44" s="65">
        <v>26</v>
      </c>
      <c r="BC44" s="65">
        <v>12</v>
      </c>
      <c r="BD44" s="65">
        <v>2</v>
      </c>
      <c r="BE44" s="65">
        <v>1</v>
      </c>
      <c r="BF44" s="65">
        <v>2</v>
      </c>
      <c r="BG44" s="65">
        <v>1</v>
      </c>
      <c r="BH44" s="65">
        <v>2</v>
      </c>
      <c r="BI44" s="66">
        <v>1</v>
      </c>
      <c r="BJ44" s="65">
        <v>2</v>
      </c>
      <c r="BK44" s="65">
        <v>11</v>
      </c>
      <c r="BL44" s="65">
        <v>1</v>
      </c>
      <c r="BM44" s="65">
        <v>4</v>
      </c>
      <c r="BN44" s="65">
        <v>42</v>
      </c>
      <c r="BO44" s="65">
        <v>3</v>
      </c>
      <c r="BP44" s="65">
        <v>3</v>
      </c>
      <c r="BQ44" s="65">
        <v>64</v>
      </c>
      <c r="BR44" s="65">
        <v>36</v>
      </c>
      <c r="BS44" s="65">
        <v>2</v>
      </c>
      <c r="BT44" s="65">
        <v>2</v>
      </c>
      <c r="BU44" s="65">
        <v>3</v>
      </c>
      <c r="BV44" s="64">
        <v>2.91</v>
      </c>
      <c r="BW44" s="65">
        <v>27.528</v>
      </c>
      <c r="BX44" s="65">
        <v>36.869</v>
      </c>
      <c r="BY44" s="65">
        <v>63.765</v>
      </c>
      <c r="BZ44" s="65">
        <v>1.883</v>
      </c>
      <c r="CA44" s="65">
        <v>1.251</v>
      </c>
      <c r="CB44" s="65">
        <v>1.861</v>
      </c>
      <c r="CC44" s="65">
        <v>68.985</v>
      </c>
      <c r="CD44" s="65">
        <v>2.353</v>
      </c>
      <c r="CE44" s="65">
        <v>0.919</v>
      </c>
      <c r="CF44" s="65">
        <v>2.317</v>
      </c>
      <c r="CG44" s="66">
        <v>0.733</v>
      </c>
      <c r="CH44" s="65">
        <v>0.499</v>
      </c>
      <c r="CI44" s="65">
        <v>2.733</v>
      </c>
      <c r="CJ44" s="65">
        <v>1.349</v>
      </c>
      <c r="CK44" s="65">
        <v>38.228</v>
      </c>
      <c r="CL44" s="65">
        <v>1.889</v>
      </c>
      <c r="CM44" s="65">
        <v>3.58</v>
      </c>
      <c r="CN44" s="65">
        <v>2.847</v>
      </c>
      <c r="CO44" s="65">
        <v>0.831</v>
      </c>
      <c r="CP44" s="65">
        <v>2.127</v>
      </c>
      <c r="CQ44" s="65">
        <v>23.438</v>
      </c>
      <c r="CR44" s="65">
        <v>1.177</v>
      </c>
      <c r="CS44" s="65">
        <v>0.895</v>
      </c>
      <c r="CT44" s="64">
        <v>49.053</v>
      </c>
      <c r="CU44" s="65">
        <v>98.282</v>
      </c>
      <c r="CV44" s="65">
        <v>71.433</v>
      </c>
      <c r="CW44" s="65">
        <v>70.378</v>
      </c>
      <c r="CX44" s="65">
        <v>153.587</v>
      </c>
      <c r="CY44" s="65">
        <v>142.491</v>
      </c>
      <c r="CZ44" s="65">
        <v>115.858</v>
      </c>
      <c r="DA44" s="65">
        <v>112.112</v>
      </c>
      <c r="DB44" s="65">
        <v>31.932</v>
      </c>
      <c r="DC44" s="65">
        <v>67.668</v>
      </c>
      <c r="DD44" s="65">
        <v>35.948</v>
      </c>
      <c r="DE44" s="66">
        <v>0.39</v>
      </c>
      <c r="DF44" s="65">
        <v>0.818</v>
      </c>
      <c r="DG44" s="65">
        <v>15.731</v>
      </c>
      <c r="DH44" s="65">
        <v>6.54</v>
      </c>
      <c r="DI44" s="65">
        <v>0.909</v>
      </c>
      <c r="DJ44" s="65">
        <v>8.406</v>
      </c>
      <c r="DK44" s="65">
        <v>6.42</v>
      </c>
      <c r="DL44" s="65">
        <v>57.556</v>
      </c>
      <c r="DM44" s="65">
        <v>6.756</v>
      </c>
      <c r="DN44" s="65">
        <v>2.094</v>
      </c>
      <c r="DO44" s="65">
        <v>3.42</v>
      </c>
      <c r="DP44" s="65">
        <v>58.163</v>
      </c>
      <c r="DQ44" s="66">
        <v>41.458</v>
      </c>
      <c r="DR44" s="65">
        <v>42.85</v>
      </c>
      <c r="DS44" s="65">
        <v>64.501</v>
      </c>
      <c r="DT44" s="65">
        <v>6.482</v>
      </c>
      <c r="DU44" s="65">
        <v>79.271</v>
      </c>
      <c r="DV44" s="65">
        <v>54.273</v>
      </c>
      <c r="DW44" s="65">
        <v>50.526</v>
      </c>
      <c r="DX44" s="65">
        <v>102.69</v>
      </c>
      <c r="DY44" s="65">
        <v>84.159</v>
      </c>
      <c r="DZ44" s="65">
        <v>31.279</v>
      </c>
      <c r="EA44" s="65">
        <v>83.594</v>
      </c>
      <c r="EB44" s="65">
        <v>2.308</v>
      </c>
      <c r="EC44" s="66">
        <v>31.006</v>
      </c>
      <c r="ED44" s="65">
        <v>46.084</v>
      </c>
      <c r="EE44" s="65">
        <v>94.494</v>
      </c>
      <c r="EF44" s="65">
        <v>78.654</v>
      </c>
      <c r="EG44" s="65">
        <v>26.648</v>
      </c>
      <c r="EH44" s="66">
        <v>129.76</v>
      </c>
      <c r="EI44" s="117">
        <f t="shared" si="135"/>
        <v>386.94085860102064</v>
      </c>
    </row>
    <row r="45" spans="1:139" s="17" customFormat="1" ht="21.75" customHeight="1">
      <c r="A45" s="18" t="s">
        <v>40</v>
      </c>
      <c r="B45" s="19">
        <f aca="true" t="shared" si="136" ref="B45:Y45">+B41+B44</f>
        <v>278.84900000000005</v>
      </c>
      <c r="C45" s="19">
        <f t="shared" si="136"/>
        <v>294.37100000000004</v>
      </c>
      <c r="D45" s="19">
        <f t="shared" si="136"/>
        <v>271.355</v>
      </c>
      <c r="E45" s="19">
        <f t="shared" si="136"/>
        <v>329.8670000000001</v>
      </c>
      <c r="F45" s="19">
        <f t="shared" si="136"/>
        <v>266.44399999999996</v>
      </c>
      <c r="G45" s="19">
        <f t="shared" si="136"/>
        <v>240.31400000000002</v>
      </c>
      <c r="H45" s="19">
        <f t="shared" si="136"/>
        <v>381.91</v>
      </c>
      <c r="I45" s="19">
        <f t="shared" si="136"/>
        <v>337.27000000000004</v>
      </c>
      <c r="J45" s="19">
        <f t="shared" si="136"/>
        <v>363.97799999999995</v>
      </c>
      <c r="K45" s="19">
        <f t="shared" si="136"/>
        <v>413.392</v>
      </c>
      <c r="L45" s="19">
        <f t="shared" si="136"/>
        <v>305.53499999999997</v>
      </c>
      <c r="M45" s="19">
        <f t="shared" si="136"/>
        <v>220.764</v>
      </c>
      <c r="N45" s="20">
        <f t="shared" si="136"/>
        <v>311.252</v>
      </c>
      <c r="O45" s="21">
        <f t="shared" si="136"/>
        <v>250.10500000000002</v>
      </c>
      <c r="P45" s="21">
        <f t="shared" si="136"/>
        <v>315.45500000000004</v>
      </c>
      <c r="Q45" s="21">
        <f t="shared" si="136"/>
        <v>365.064</v>
      </c>
      <c r="R45" s="21">
        <f t="shared" si="136"/>
        <v>415.809</v>
      </c>
      <c r="S45" s="21">
        <f t="shared" si="136"/>
        <v>325.186</v>
      </c>
      <c r="T45" s="21">
        <f t="shared" si="136"/>
        <v>408.707</v>
      </c>
      <c r="U45" s="21">
        <f t="shared" si="136"/>
        <v>373.079</v>
      </c>
      <c r="V45" s="21">
        <f t="shared" si="136"/>
        <v>375.93</v>
      </c>
      <c r="W45" s="21">
        <f t="shared" si="136"/>
        <v>334.221</v>
      </c>
      <c r="X45" s="21">
        <f t="shared" si="136"/>
        <v>289.446</v>
      </c>
      <c r="Y45" s="22">
        <f t="shared" si="136"/>
        <v>213.478</v>
      </c>
      <c r="Z45" s="19">
        <f aca="true" t="shared" si="137" ref="Z45:AK45">+Z41+Z44</f>
        <v>381</v>
      </c>
      <c r="AA45" s="19">
        <f t="shared" si="137"/>
        <v>315</v>
      </c>
      <c r="AB45" s="19">
        <f t="shared" si="137"/>
        <v>299</v>
      </c>
      <c r="AC45" s="19">
        <f t="shared" si="137"/>
        <v>436</v>
      </c>
      <c r="AD45" s="19">
        <f t="shared" si="137"/>
        <v>307</v>
      </c>
      <c r="AE45" s="19">
        <f t="shared" si="137"/>
        <v>330</v>
      </c>
      <c r="AF45" s="19">
        <f t="shared" si="137"/>
        <v>271</v>
      </c>
      <c r="AG45" s="19">
        <f t="shared" si="137"/>
        <v>204</v>
      </c>
      <c r="AH45" s="19">
        <f t="shared" si="137"/>
        <v>224</v>
      </c>
      <c r="AI45" s="19">
        <f t="shared" si="137"/>
        <v>192</v>
      </c>
      <c r="AJ45" s="19">
        <f t="shared" si="137"/>
        <v>136</v>
      </c>
      <c r="AK45" s="19">
        <f t="shared" si="137"/>
        <v>115</v>
      </c>
      <c r="AL45" s="20">
        <f aca="true" t="shared" si="138" ref="AL45:AW45">+AL41+AL44</f>
        <v>105</v>
      </c>
      <c r="AM45" s="21">
        <f t="shared" si="138"/>
        <v>88</v>
      </c>
      <c r="AN45" s="21">
        <f t="shared" si="138"/>
        <v>175</v>
      </c>
      <c r="AO45" s="21">
        <f t="shared" si="138"/>
        <v>112</v>
      </c>
      <c r="AP45" s="21">
        <f t="shared" si="138"/>
        <v>169</v>
      </c>
      <c r="AQ45" s="21">
        <f aca="true" t="shared" si="139" ref="AQ45:AV45">+AQ41+AQ44</f>
        <v>92</v>
      </c>
      <c r="AR45" s="21">
        <f t="shared" si="139"/>
        <v>111</v>
      </c>
      <c r="AS45" s="21">
        <f t="shared" si="139"/>
        <v>110</v>
      </c>
      <c r="AT45" s="21">
        <f t="shared" si="139"/>
        <v>206</v>
      </c>
      <c r="AU45" s="21">
        <f t="shared" si="139"/>
        <v>282</v>
      </c>
      <c r="AV45" s="21">
        <f t="shared" si="139"/>
        <v>228</v>
      </c>
      <c r="AW45" s="22">
        <f t="shared" si="138"/>
        <v>201</v>
      </c>
      <c r="AX45" s="20">
        <f aca="true" t="shared" si="140" ref="AX45:BI45">+AX41+AX44</f>
        <v>206</v>
      </c>
      <c r="AY45" s="21">
        <f t="shared" si="140"/>
        <v>161</v>
      </c>
      <c r="AZ45" s="21">
        <f t="shared" si="140"/>
        <v>269</v>
      </c>
      <c r="BA45" s="21">
        <f t="shared" si="140"/>
        <v>154</v>
      </c>
      <c r="BB45" s="21">
        <f t="shared" si="140"/>
        <v>233</v>
      </c>
      <c r="BC45" s="21">
        <f>+BC41+BC44</f>
        <v>192</v>
      </c>
      <c r="BD45" s="21">
        <f>+BD41+BD44</f>
        <v>204</v>
      </c>
      <c r="BE45" s="21">
        <f>+BE41+BE44</f>
        <v>191</v>
      </c>
      <c r="BF45" s="21">
        <f>+BF41+BF44</f>
        <v>221</v>
      </c>
      <c r="BG45" s="21">
        <f>+BG41+BG44</f>
        <v>186</v>
      </c>
      <c r="BH45" s="21">
        <f t="shared" si="140"/>
        <v>166</v>
      </c>
      <c r="BI45" s="22">
        <f t="shared" si="140"/>
        <v>146</v>
      </c>
      <c r="BJ45" s="21">
        <f aca="true" t="shared" si="141" ref="BJ45:BV45">BJ41+BJ44</f>
        <v>217</v>
      </c>
      <c r="BK45" s="21">
        <f t="shared" si="141"/>
        <v>158</v>
      </c>
      <c r="BL45" s="21">
        <f t="shared" si="141"/>
        <v>213</v>
      </c>
      <c r="BM45" s="21">
        <f t="shared" si="141"/>
        <v>202</v>
      </c>
      <c r="BN45" s="21">
        <f t="shared" si="141"/>
        <v>242</v>
      </c>
      <c r="BO45" s="21">
        <f t="shared" si="141"/>
        <v>231</v>
      </c>
      <c r="BP45" s="21">
        <f t="shared" si="141"/>
        <v>216</v>
      </c>
      <c r="BQ45" s="21">
        <f t="shared" si="141"/>
        <v>246</v>
      </c>
      <c r="BR45" s="21">
        <f>BR41+BR44</f>
        <v>225</v>
      </c>
      <c r="BS45" s="21">
        <f t="shared" si="141"/>
        <v>125</v>
      </c>
      <c r="BT45" s="21">
        <f t="shared" si="141"/>
        <v>172</v>
      </c>
      <c r="BU45" s="21">
        <f t="shared" si="141"/>
        <v>160</v>
      </c>
      <c r="BV45" s="20">
        <f t="shared" si="141"/>
        <v>176.99499999999998</v>
      </c>
      <c r="BW45" s="21">
        <f aca="true" t="shared" si="142" ref="BW45:CH45">BW41+BW44</f>
        <v>203.575</v>
      </c>
      <c r="BX45" s="21">
        <f t="shared" si="142"/>
        <v>232.662</v>
      </c>
      <c r="BY45" s="21">
        <f t="shared" si="142"/>
        <v>244.26299999999998</v>
      </c>
      <c r="BZ45" s="21">
        <f t="shared" si="142"/>
        <v>232.579</v>
      </c>
      <c r="CA45" s="21">
        <f t="shared" si="142"/>
        <v>167.665</v>
      </c>
      <c r="CB45" s="21">
        <f t="shared" si="142"/>
        <v>201.16799999999998</v>
      </c>
      <c r="CC45" s="21">
        <f t="shared" si="142"/>
        <v>250.81599999999997</v>
      </c>
      <c r="CD45" s="21">
        <f>CD41+CD44</f>
        <v>184.447</v>
      </c>
      <c r="CE45" s="21">
        <f>CE41+CE44</f>
        <v>209.588</v>
      </c>
      <c r="CF45" s="21">
        <f>CF41+CF44</f>
        <v>128.04500000000002</v>
      </c>
      <c r="CG45" s="22">
        <f t="shared" si="142"/>
        <v>133.344</v>
      </c>
      <c r="CH45" s="21">
        <f t="shared" si="142"/>
        <v>229.754</v>
      </c>
      <c r="CI45" s="21">
        <f aca="true" t="shared" si="143" ref="CI45:CT45">CI41+CI44</f>
        <v>150.856</v>
      </c>
      <c r="CJ45" s="21">
        <f t="shared" si="143"/>
        <v>143.48</v>
      </c>
      <c r="CK45" s="21">
        <f t="shared" si="143"/>
        <v>186.44</v>
      </c>
      <c r="CL45" s="21">
        <f t="shared" si="143"/>
        <v>149.686</v>
      </c>
      <c r="CM45" s="21">
        <f t="shared" si="143"/>
        <v>190.41100000000003</v>
      </c>
      <c r="CN45" s="21">
        <f t="shared" si="143"/>
        <v>145.893</v>
      </c>
      <c r="CO45" s="21">
        <f t="shared" si="143"/>
        <v>129.98299999999998</v>
      </c>
      <c r="CP45" s="21">
        <f t="shared" si="143"/>
        <v>142.52300000000002</v>
      </c>
      <c r="CQ45" s="21">
        <f t="shared" si="143"/>
        <v>162.96599999999998</v>
      </c>
      <c r="CR45" s="21">
        <f t="shared" si="143"/>
        <v>199.52599999999998</v>
      </c>
      <c r="CS45" s="21">
        <f t="shared" si="143"/>
        <v>205.82000000000002</v>
      </c>
      <c r="CT45" s="20">
        <f t="shared" si="143"/>
        <v>325.552</v>
      </c>
      <c r="CU45" s="21">
        <f aca="true" t="shared" si="144" ref="CU45:DC45">CU41+CU44</f>
        <v>335.125</v>
      </c>
      <c r="CV45" s="21">
        <f t="shared" si="144"/>
        <v>400.251</v>
      </c>
      <c r="CW45" s="21">
        <f t="shared" si="144"/>
        <v>355.64799999999997</v>
      </c>
      <c r="CX45" s="21">
        <f t="shared" si="144"/>
        <v>550.4</v>
      </c>
      <c r="CY45" s="21">
        <f t="shared" si="144"/>
        <v>562.648</v>
      </c>
      <c r="CZ45" s="21">
        <f t="shared" si="144"/>
        <v>511.639</v>
      </c>
      <c r="DA45" s="21">
        <f t="shared" si="144"/>
        <v>461.29099999999994</v>
      </c>
      <c r="DB45" s="21">
        <f t="shared" si="144"/>
        <v>357.838</v>
      </c>
      <c r="DC45" s="21">
        <f t="shared" si="144"/>
        <v>368.99800000000005</v>
      </c>
      <c r="DD45" s="21">
        <f>DD41+DD44</f>
        <v>436.332</v>
      </c>
      <c r="DE45" s="22">
        <f>DE41+DE44</f>
        <v>308.585</v>
      </c>
      <c r="DF45" s="21">
        <f>DF41+DF44</f>
        <v>295.719</v>
      </c>
      <c r="DG45" s="21">
        <f>DG41+DG44</f>
        <v>307.111</v>
      </c>
      <c r="DH45" s="21">
        <f>DH41+DH44</f>
        <v>243.80999999999997</v>
      </c>
      <c r="DI45" s="21">
        <f aca="true" t="shared" si="145" ref="DI45:DP45">DI41+DI44</f>
        <v>222.654</v>
      </c>
      <c r="DJ45" s="21">
        <f t="shared" si="145"/>
        <v>275.857</v>
      </c>
      <c r="DK45" s="21">
        <f t="shared" si="145"/>
        <v>196.67299999999997</v>
      </c>
      <c r="DL45" s="21">
        <f t="shared" si="145"/>
        <v>269.75399999999996</v>
      </c>
      <c r="DM45" s="21">
        <f t="shared" si="145"/>
        <v>318.56100000000004</v>
      </c>
      <c r="DN45" s="21">
        <f t="shared" si="145"/>
        <v>235.014</v>
      </c>
      <c r="DO45" s="21">
        <f t="shared" si="145"/>
        <v>320.813</v>
      </c>
      <c r="DP45" s="21">
        <f t="shared" si="145"/>
        <v>325.762</v>
      </c>
      <c r="DQ45" s="22">
        <f aca="true" t="shared" si="146" ref="DQ45:EH45">DQ41+DQ44</f>
        <v>338.22900000000004</v>
      </c>
      <c r="DR45" s="21">
        <f t="shared" si="146"/>
        <v>377.226</v>
      </c>
      <c r="DS45" s="21">
        <f t="shared" si="146"/>
        <v>325.057</v>
      </c>
      <c r="DT45" s="21">
        <f t="shared" si="146"/>
        <v>332.653</v>
      </c>
      <c r="DU45" s="21">
        <f t="shared" si="146"/>
        <v>402.627</v>
      </c>
      <c r="DV45" s="21">
        <f t="shared" si="146"/>
        <v>388.408</v>
      </c>
      <c r="DW45" s="21">
        <f t="shared" si="146"/>
        <v>381.75600000000003</v>
      </c>
      <c r="DX45" s="21">
        <f t="shared" si="146"/>
        <v>481.471</v>
      </c>
      <c r="DY45" s="21">
        <f t="shared" si="146"/>
        <v>495.729</v>
      </c>
      <c r="DZ45" s="21">
        <f t="shared" si="146"/>
        <v>549.466</v>
      </c>
      <c r="EA45" s="21">
        <f aca="true" t="shared" si="147" ref="EA45:EG45">EA41+EA44</f>
        <v>422.997</v>
      </c>
      <c r="EB45" s="21">
        <f t="shared" si="147"/>
        <v>355.87</v>
      </c>
      <c r="EC45" s="22">
        <f t="shared" si="147"/>
        <v>510.68499999999995</v>
      </c>
      <c r="ED45" s="21">
        <f t="shared" si="147"/>
        <v>366.521</v>
      </c>
      <c r="EE45" s="21">
        <f t="shared" si="147"/>
        <v>446.01</v>
      </c>
      <c r="EF45" s="21">
        <f t="shared" si="147"/>
        <v>485.594</v>
      </c>
      <c r="EG45" s="21">
        <f t="shared" si="147"/>
        <v>448.658</v>
      </c>
      <c r="EH45" s="22">
        <f t="shared" si="146"/>
        <v>560.794</v>
      </c>
      <c r="EI45" s="111">
        <f t="shared" si="135"/>
        <v>24.993647722764333</v>
      </c>
    </row>
    <row r="46" spans="1:139" s="17" customFormat="1" ht="21.75" customHeight="1">
      <c r="A46" s="92" t="s">
        <v>41</v>
      </c>
      <c r="B46" s="93">
        <v>369.978</v>
      </c>
      <c r="C46" s="93">
        <v>311.089</v>
      </c>
      <c r="D46" s="93">
        <v>322.156</v>
      </c>
      <c r="E46" s="93">
        <v>373.559</v>
      </c>
      <c r="F46" s="93">
        <v>342.873</v>
      </c>
      <c r="G46" s="93">
        <v>354.886</v>
      </c>
      <c r="H46" s="93">
        <v>434.529</v>
      </c>
      <c r="I46" s="93">
        <v>391.814</v>
      </c>
      <c r="J46" s="93">
        <v>368.161</v>
      </c>
      <c r="K46" s="93">
        <v>417.845</v>
      </c>
      <c r="L46" s="93">
        <v>336.168</v>
      </c>
      <c r="M46" s="97">
        <v>258.366</v>
      </c>
      <c r="N46" s="94">
        <v>349.036</v>
      </c>
      <c r="O46" s="95">
        <v>279.096</v>
      </c>
      <c r="P46" s="95">
        <v>343.111</v>
      </c>
      <c r="Q46" s="95">
        <v>396.968</v>
      </c>
      <c r="R46" s="95">
        <v>390.672</v>
      </c>
      <c r="S46" s="95">
        <v>330.459</v>
      </c>
      <c r="T46" s="95">
        <v>396.113</v>
      </c>
      <c r="U46" s="95">
        <v>367.931</v>
      </c>
      <c r="V46" s="95">
        <v>370.089</v>
      </c>
      <c r="W46" s="95">
        <v>345.049</v>
      </c>
      <c r="X46" s="95">
        <v>302.616</v>
      </c>
      <c r="Y46" s="96">
        <v>237.917</v>
      </c>
      <c r="Z46" s="93">
        <v>384</v>
      </c>
      <c r="AA46" s="93">
        <v>324</v>
      </c>
      <c r="AB46" s="93">
        <v>306</v>
      </c>
      <c r="AC46" s="93">
        <v>369</v>
      </c>
      <c r="AD46" s="93">
        <v>283</v>
      </c>
      <c r="AE46" s="93">
        <v>283</v>
      </c>
      <c r="AF46" s="93">
        <v>283</v>
      </c>
      <c r="AG46" s="93">
        <v>202</v>
      </c>
      <c r="AH46" s="93">
        <v>188</v>
      </c>
      <c r="AI46" s="93">
        <v>185</v>
      </c>
      <c r="AJ46" s="93">
        <v>159</v>
      </c>
      <c r="AK46" s="97">
        <v>144</v>
      </c>
      <c r="AL46" s="94">
        <v>123</v>
      </c>
      <c r="AM46" s="95">
        <v>106</v>
      </c>
      <c r="AN46" s="95">
        <v>151</v>
      </c>
      <c r="AO46" s="95">
        <v>126</v>
      </c>
      <c r="AP46" s="95">
        <v>155</v>
      </c>
      <c r="AQ46" s="95">
        <v>104</v>
      </c>
      <c r="AR46" s="95">
        <v>132</v>
      </c>
      <c r="AS46" s="95">
        <v>123</v>
      </c>
      <c r="AT46" s="95">
        <v>158</v>
      </c>
      <c r="AU46" s="95">
        <v>181</v>
      </c>
      <c r="AV46" s="95">
        <v>172</v>
      </c>
      <c r="AW46" s="96">
        <v>152</v>
      </c>
      <c r="AX46" s="94">
        <v>174</v>
      </c>
      <c r="AY46" s="95">
        <v>132</v>
      </c>
      <c r="AZ46" s="95">
        <v>218</v>
      </c>
      <c r="BA46" s="95">
        <v>151</v>
      </c>
      <c r="BB46" s="95">
        <v>219</v>
      </c>
      <c r="BC46" s="95">
        <v>185</v>
      </c>
      <c r="BD46" s="95">
        <v>198</v>
      </c>
      <c r="BE46" s="95">
        <v>209</v>
      </c>
      <c r="BF46" s="95">
        <v>215</v>
      </c>
      <c r="BG46" s="95">
        <v>186</v>
      </c>
      <c r="BH46" s="95">
        <v>177</v>
      </c>
      <c r="BI46" s="96">
        <v>168</v>
      </c>
      <c r="BJ46" s="95">
        <v>241</v>
      </c>
      <c r="BK46" s="95">
        <v>181</v>
      </c>
      <c r="BL46" s="95">
        <v>224</v>
      </c>
      <c r="BM46" s="95">
        <v>226</v>
      </c>
      <c r="BN46" s="95">
        <v>233</v>
      </c>
      <c r="BO46" s="95">
        <v>234</v>
      </c>
      <c r="BP46" s="95">
        <v>240</v>
      </c>
      <c r="BQ46" s="95">
        <v>251</v>
      </c>
      <c r="BR46" s="95">
        <v>231</v>
      </c>
      <c r="BS46" s="95">
        <v>178</v>
      </c>
      <c r="BT46" s="95">
        <v>204</v>
      </c>
      <c r="BU46" s="95">
        <v>167</v>
      </c>
      <c r="BV46" s="94">
        <v>212.029</v>
      </c>
      <c r="BW46" s="95">
        <v>205.436</v>
      </c>
      <c r="BX46" s="95">
        <v>215.534</v>
      </c>
      <c r="BY46" s="95">
        <v>226.883</v>
      </c>
      <c r="BZ46" s="95">
        <v>237.079</v>
      </c>
      <c r="CA46" s="95">
        <v>180.271</v>
      </c>
      <c r="CB46" s="95">
        <v>220.66</v>
      </c>
      <c r="CC46" s="95">
        <v>231.475</v>
      </c>
      <c r="CD46" s="95">
        <v>210.793</v>
      </c>
      <c r="CE46" s="95">
        <v>218.645</v>
      </c>
      <c r="CF46" s="95">
        <v>156.337</v>
      </c>
      <c r="CG46" s="96">
        <v>147.825</v>
      </c>
      <c r="CH46" s="95">
        <v>231.293</v>
      </c>
      <c r="CI46" s="95">
        <v>165.399</v>
      </c>
      <c r="CJ46" s="95">
        <v>176.614</v>
      </c>
      <c r="CK46" s="95">
        <v>184.921</v>
      </c>
      <c r="CL46" s="95">
        <v>165.384</v>
      </c>
      <c r="CM46" s="95">
        <v>183.404</v>
      </c>
      <c r="CN46" s="95">
        <v>170.128</v>
      </c>
      <c r="CO46" s="95">
        <v>152.311</v>
      </c>
      <c r="CP46" s="95">
        <v>173.079</v>
      </c>
      <c r="CQ46" s="95">
        <v>165.387</v>
      </c>
      <c r="CR46" s="95">
        <v>196.342</v>
      </c>
      <c r="CS46" s="95">
        <v>207.607</v>
      </c>
      <c r="CT46" s="94">
        <v>290.486</v>
      </c>
      <c r="CU46" s="95">
        <v>296.619</v>
      </c>
      <c r="CV46" s="95">
        <v>362.828</v>
      </c>
      <c r="CW46" s="95">
        <v>342.848</v>
      </c>
      <c r="CX46" s="95">
        <v>488.42</v>
      </c>
      <c r="CY46" s="95">
        <v>500.246</v>
      </c>
      <c r="CZ46" s="95">
        <v>480.486</v>
      </c>
      <c r="DA46" s="95">
        <v>462.547</v>
      </c>
      <c r="DB46" s="95">
        <v>414.374</v>
      </c>
      <c r="DC46" s="95">
        <v>421.255</v>
      </c>
      <c r="DD46" s="95">
        <v>532.141</v>
      </c>
      <c r="DE46" s="96">
        <v>398.614</v>
      </c>
      <c r="DF46" s="95">
        <v>407.325</v>
      </c>
      <c r="DG46" s="95">
        <v>429.8</v>
      </c>
      <c r="DH46" s="95">
        <v>374.817</v>
      </c>
      <c r="DI46" s="95">
        <v>350.539</v>
      </c>
      <c r="DJ46" s="95">
        <v>429.479</v>
      </c>
      <c r="DK46" s="95">
        <v>311.77</v>
      </c>
      <c r="DL46" s="95">
        <v>410.692</v>
      </c>
      <c r="DM46" s="95">
        <v>461.583</v>
      </c>
      <c r="DN46" s="95">
        <v>372.288</v>
      </c>
      <c r="DO46" s="95">
        <v>454.188</v>
      </c>
      <c r="DP46" s="95">
        <v>432.245</v>
      </c>
      <c r="DQ46" s="96">
        <v>439.062</v>
      </c>
      <c r="DR46" s="95">
        <v>491.064</v>
      </c>
      <c r="DS46" s="95">
        <v>371.082</v>
      </c>
      <c r="DT46" s="95">
        <v>478.707</v>
      </c>
      <c r="DU46" s="95">
        <v>473.89</v>
      </c>
      <c r="DV46" s="95">
        <v>499.554</v>
      </c>
      <c r="DW46" s="95">
        <v>445.185</v>
      </c>
      <c r="DX46" s="95">
        <v>547.192</v>
      </c>
      <c r="DY46" s="95">
        <v>616.096</v>
      </c>
      <c r="DZ46" s="95">
        <v>564.946</v>
      </c>
      <c r="EA46" s="95">
        <v>466.442</v>
      </c>
      <c r="EB46" s="95">
        <v>401.976</v>
      </c>
      <c r="EC46" s="96">
        <v>551.408</v>
      </c>
      <c r="ED46" s="95">
        <v>405.947</v>
      </c>
      <c r="EE46" s="95">
        <v>490.638</v>
      </c>
      <c r="EF46" s="95">
        <v>451.624</v>
      </c>
      <c r="EG46" s="95">
        <v>450.433</v>
      </c>
      <c r="EH46" s="96">
        <v>535.001</v>
      </c>
      <c r="EI46" s="120">
        <f t="shared" si="135"/>
        <v>18.774823336656056</v>
      </c>
    </row>
    <row r="47" spans="1:139" s="17" customFormat="1" ht="21.75" customHeight="1">
      <c r="A47" s="61" t="s">
        <v>43</v>
      </c>
      <c r="B47" s="19">
        <f aca="true" t="shared" si="148" ref="B47:Y47">+B48+B49</f>
        <v>2167.705</v>
      </c>
      <c r="C47" s="19">
        <f t="shared" si="148"/>
        <v>2069.84</v>
      </c>
      <c r="D47" s="19">
        <f t="shared" si="148"/>
        <v>2330.9139999999998</v>
      </c>
      <c r="E47" s="19">
        <f t="shared" si="148"/>
        <v>2402.633</v>
      </c>
      <c r="F47" s="19">
        <f t="shared" si="148"/>
        <v>2456.82</v>
      </c>
      <c r="G47" s="19">
        <f t="shared" si="148"/>
        <v>2358.624</v>
      </c>
      <c r="H47" s="19">
        <f t="shared" si="148"/>
        <v>2473.819</v>
      </c>
      <c r="I47" s="19">
        <f t="shared" si="148"/>
        <v>2559.0389999999998</v>
      </c>
      <c r="J47" s="19">
        <f t="shared" si="148"/>
        <v>2470.893</v>
      </c>
      <c r="K47" s="19">
        <f t="shared" si="148"/>
        <v>2548.795</v>
      </c>
      <c r="L47" s="19">
        <f t="shared" si="148"/>
        <v>2239.7799999999997</v>
      </c>
      <c r="M47" s="19">
        <f t="shared" si="148"/>
        <v>1939.096</v>
      </c>
      <c r="N47" s="20">
        <f t="shared" si="148"/>
        <v>2150.569</v>
      </c>
      <c r="O47" s="21">
        <f t="shared" si="148"/>
        <v>2117.975</v>
      </c>
      <c r="P47" s="21">
        <f t="shared" si="148"/>
        <v>2289.976</v>
      </c>
      <c r="Q47" s="21">
        <f t="shared" si="148"/>
        <v>2232.322</v>
      </c>
      <c r="R47" s="21">
        <f t="shared" si="148"/>
        <v>2368.86</v>
      </c>
      <c r="S47" s="21">
        <f t="shared" si="148"/>
        <v>1948.193</v>
      </c>
      <c r="T47" s="21">
        <f t="shared" si="148"/>
        <v>2251.464</v>
      </c>
      <c r="U47" s="21">
        <f t="shared" si="148"/>
        <v>2089.052</v>
      </c>
      <c r="V47" s="21">
        <f t="shared" si="148"/>
        <v>2237.666</v>
      </c>
      <c r="W47" s="21">
        <f t="shared" si="148"/>
        <v>2241.4790000000003</v>
      </c>
      <c r="X47" s="21">
        <f t="shared" si="148"/>
        <v>1952</v>
      </c>
      <c r="Y47" s="22">
        <f t="shared" si="148"/>
        <v>1726.103</v>
      </c>
      <c r="Z47" s="19">
        <f aca="true" t="shared" si="149" ref="Z47:AK47">+Z48+Z49</f>
        <v>2048</v>
      </c>
      <c r="AA47" s="19">
        <f t="shared" si="149"/>
        <v>1874</v>
      </c>
      <c r="AB47" s="19">
        <f t="shared" si="149"/>
        <v>2225</v>
      </c>
      <c r="AC47" s="19">
        <f t="shared" si="149"/>
        <v>1973</v>
      </c>
      <c r="AD47" s="19">
        <f t="shared" si="149"/>
        <v>1825</v>
      </c>
      <c r="AE47" s="19">
        <f t="shared" si="149"/>
        <v>1796</v>
      </c>
      <c r="AF47" s="19">
        <f t="shared" si="149"/>
        <v>1693</v>
      </c>
      <c r="AG47" s="19">
        <f t="shared" si="149"/>
        <v>1773</v>
      </c>
      <c r="AH47" s="19">
        <f t="shared" si="149"/>
        <v>1705</v>
      </c>
      <c r="AI47" s="19">
        <f t="shared" si="149"/>
        <v>1639</v>
      </c>
      <c r="AJ47" s="19">
        <f t="shared" si="149"/>
        <v>1503</v>
      </c>
      <c r="AK47" s="19">
        <f t="shared" si="149"/>
        <v>1241</v>
      </c>
      <c r="AL47" s="20">
        <f aca="true" t="shared" si="150" ref="AL47:AW47">+AL48+AL49</f>
        <v>1351</v>
      </c>
      <c r="AM47" s="21">
        <f t="shared" si="150"/>
        <v>1381</v>
      </c>
      <c r="AN47" s="21">
        <f t="shared" si="150"/>
        <v>1672</v>
      </c>
      <c r="AO47" s="21">
        <f t="shared" si="150"/>
        <v>1517</v>
      </c>
      <c r="AP47" s="21">
        <f t="shared" si="150"/>
        <v>1560</v>
      </c>
      <c r="AQ47" s="21">
        <f aca="true" t="shared" si="151" ref="AQ47:AV47">+AQ48+AQ49</f>
        <v>1601</v>
      </c>
      <c r="AR47" s="21">
        <f t="shared" si="151"/>
        <v>1527</v>
      </c>
      <c r="AS47" s="21">
        <f t="shared" si="151"/>
        <v>1616</v>
      </c>
      <c r="AT47" s="21">
        <f t="shared" si="151"/>
        <v>1657</v>
      </c>
      <c r="AU47" s="21">
        <f t="shared" si="151"/>
        <v>1641</v>
      </c>
      <c r="AV47" s="21">
        <f t="shared" si="151"/>
        <v>1577</v>
      </c>
      <c r="AW47" s="22">
        <f t="shared" si="150"/>
        <v>1420</v>
      </c>
      <c r="AX47" s="20">
        <f aca="true" t="shared" si="152" ref="AX47:BI47">+AX48+AX49</f>
        <v>1474</v>
      </c>
      <c r="AY47" s="21">
        <f t="shared" si="152"/>
        <v>1433</v>
      </c>
      <c r="AZ47" s="21">
        <f t="shared" si="152"/>
        <v>1753</v>
      </c>
      <c r="BA47" s="21">
        <f t="shared" si="152"/>
        <v>1386</v>
      </c>
      <c r="BB47" s="21">
        <f t="shared" si="152"/>
        <v>1643</v>
      </c>
      <c r="BC47" s="21">
        <f>+BC48+BC49</f>
        <v>1711</v>
      </c>
      <c r="BD47" s="21">
        <f>+BD48+BD49</f>
        <v>1662</v>
      </c>
      <c r="BE47" s="21">
        <f>+BE48+BE49</f>
        <v>1769</v>
      </c>
      <c r="BF47" s="21">
        <f>+BF48+BF49</f>
        <v>1795</v>
      </c>
      <c r="BG47" s="21">
        <f>+BG48+BG49</f>
        <v>1683</v>
      </c>
      <c r="BH47" s="21">
        <f t="shared" si="152"/>
        <v>1634</v>
      </c>
      <c r="BI47" s="22">
        <f t="shared" si="152"/>
        <v>1580</v>
      </c>
      <c r="BJ47" s="21">
        <f aca="true" t="shared" si="153" ref="BJ47:BV47">BJ48+BJ49</f>
        <v>1691</v>
      </c>
      <c r="BK47" s="21">
        <f t="shared" si="153"/>
        <v>1624</v>
      </c>
      <c r="BL47" s="21">
        <f t="shared" si="153"/>
        <v>1848</v>
      </c>
      <c r="BM47" s="21">
        <f t="shared" si="153"/>
        <v>1745</v>
      </c>
      <c r="BN47" s="21">
        <f t="shared" si="153"/>
        <v>1395</v>
      </c>
      <c r="BO47" s="21">
        <f t="shared" si="153"/>
        <v>2047</v>
      </c>
      <c r="BP47" s="21">
        <f t="shared" si="153"/>
        <v>1891</v>
      </c>
      <c r="BQ47" s="21">
        <f t="shared" si="153"/>
        <v>1952</v>
      </c>
      <c r="BR47" s="21">
        <f>BR48+BR49</f>
        <v>1899</v>
      </c>
      <c r="BS47" s="21">
        <f t="shared" si="153"/>
        <v>1774</v>
      </c>
      <c r="BT47" s="21">
        <f t="shared" si="153"/>
        <v>1761</v>
      </c>
      <c r="BU47" s="21">
        <f t="shared" si="153"/>
        <v>1580</v>
      </c>
      <c r="BV47" s="20">
        <f t="shared" si="153"/>
        <v>1617.662</v>
      </c>
      <c r="BW47" s="21">
        <f aca="true" t="shared" si="154" ref="BW47:CH47">BW48+BW49</f>
        <v>1697.527</v>
      </c>
      <c r="BX47" s="21">
        <f t="shared" si="154"/>
        <v>1839.706</v>
      </c>
      <c r="BY47" s="21">
        <f t="shared" si="154"/>
        <v>1719.781</v>
      </c>
      <c r="BZ47" s="21">
        <f t="shared" si="154"/>
        <v>1790.101</v>
      </c>
      <c r="CA47" s="21">
        <f t="shared" si="154"/>
        <v>1746.033</v>
      </c>
      <c r="CB47" s="21">
        <f t="shared" si="154"/>
        <v>1761.184</v>
      </c>
      <c r="CC47" s="21">
        <f t="shared" si="154"/>
        <v>1830.5520000000001</v>
      </c>
      <c r="CD47" s="21">
        <f>CD48+CD49</f>
        <v>1797.115</v>
      </c>
      <c r="CE47" s="21">
        <f>CE48+CE49</f>
        <v>1864.047</v>
      </c>
      <c r="CF47" s="21">
        <f>CF48+CF49</f>
        <v>1752.141</v>
      </c>
      <c r="CG47" s="22">
        <f t="shared" si="154"/>
        <v>1560.7060000000001</v>
      </c>
      <c r="CH47" s="21">
        <f t="shared" si="154"/>
        <v>1777.397</v>
      </c>
      <c r="CI47" s="21">
        <f aca="true" t="shared" si="155" ref="CI47:CT47">CI48+CI49</f>
        <v>1718.407</v>
      </c>
      <c r="CJ47" s="21">
        <f t="shared" si="155"/>
        <v>1656.097</v>
      </c>
      <c r="CK47" s="21">
        <f t="shared" si="155"/>
        <v>1140.758</v>
      </c>
      <c r="CL47" s="21">
        <f t="shared" si="155"/>
        <v>1366.877</v>
      </c>
      <c r="CM47" s="21">
        <f t="shared" si="155"/>
        <v>1762.391</v>
      </c>
      <c r="CN47" s="21">
        <f t="shared" si="155"/>
        <v>1907.9099999999999</v>
      </c>
      <c r="CO47" s="21">
        <f t="shared" si="155"/>
        <v>1907.279</v>
      </c>
      <c r="CP47" s="21">
        <f t="shared" si="155"/>
        <v>2030.752</v>
      </c>
      <c r="CQ47" s="21">
        <f t="shared" si="155"/>
        <v>2084.694</v>
      </c>
      <c r="CR47" s="21">
        <f t="shared" si="155"/>
        <v>2049.615</v>
      </c>
      <c r="CS47" s="21">
        <f t="shared" si="155"/>
        <v>2046.652</v>
      </c>
      <c r="CT47" s="20">
        <f t="shared" si="155"/>
        <v>2226.762</v>
      </c>
      <c r="CU47" s="21">
        <f aca="true" t="shared" si="156" ref="CU47:DC47">CU48+CU49</f>
        <v>2127.2560000000003</v>
      </c>
      <c r="CV47" s="21">
        <f t="shared" si="156"/>
        <v>2410.712</v>
      </c>
      <c r="CW47" s="21">
        <f t="shared" si="156"/>
        <v>2215.335</v>
      </c>
      <c r="CX47" s="21">
        <f t="shared" si="156"/>
        <v>2490.6279999999997</v>
      </c>
      <c r="CY47" s="21">
        <f t="shared" si="156"/>
        <v>2480.172</v>
      </c>
      <c r="CZ47" s="21">
        <f t="shared" si="156"/>
        <v>2303.8540000000003</v>
      </c>
      <c r="DA47" s="21">
        <f t="shared" si="156"/>
        <v>2250.068</v>
      </c>
      <c r="DB47" s="21">
        <f t="shared" si="156"/>
        <v>2113.116</v>
      </c>
      <c r="DC47" s="21">
        <f t="shared" si="156"/>
        <v>1981.318</v>
      </c>
      <c r="DD47" s="21">
        <f>DD48+DD49</f>
        <v>2018.8029999999999</v>
      </c>
      <c r="DE47" s="22">
        <f>DE48+DE49</f>
        <v>1719.143</v>
      </c>
      <c r="DF47" s="21">
        <f>DF48+DF49</f>
        <v>1782.226</v>
      </c>
      <c r="DG47" s="21">
        <f>DG48+DG49</f>
        <v>1859.944</v>
      </c>
      <c r="DH47" s="21">
        <f>DH48+DH49</f>
        <v>2106.67</v>
      </c>
      <c r="DI47" s="21">
        <f aca="true" t="shared" si="157" ref="DI47:DP47">DI48+DI49</f>
        <v>1975.366</v>
      </c>
      <c r="DJ47" s="21">
        <f t="shared" si="157"/>
        <v>2055.4449999999997</v>
      </c>
      <c r="DK47" s="21">
        <f t="shared" si="157"/>
        <v>1965.265</v>
      </c>
      <c r="DL47" s="21">
        <f t="shared" si="157"/>
        <v>1962.1640000000002</v>
      </c>
      <c r="DM47" s="21">
        <f t="shared" si="157"/>
        <v>2143.292</v>
      </c>
      <c r="DN47" s="21">
        <f t="shared" si="157"/>
        <v>2063.918</v>
      </c>
      <c r="DO47" s="21">
        <f t="shared" si="157"/>
        <v>2025.545</v>
      </c>
      <c r="DP47" s="21">
        <f t="shared" si="157"/>
        <v>1915.916</v>
      </c>
      <c r="DQ47" s="22">
        <f aca="true" t="shared" si="158" ref="DQ47:EH47">DQ48+DQ49</f>
        <v>1678.3619999999999</v>
      </c>
      <c r="DR47" s="21">
        <f t="shared" si="158"/>
        <v>1927.82</v>
      </c>
      <c r="DS47" s="21">
        <f t="shared" si="158"/>
        <v>1731.061</v>
      </c>
      <c r="DT47" s="21">
        <f t="shared" si="158"/>
        <v>2156.4809999999998</v>
      </c>
      <c r="DU47" s="21">
        <f t="shared" si="158"/>
        <v>1908.502</v>
      </c>
      <c r="DV47" s="21">
        <f t="shared" si="158"/>
        <v>2042.761</v>
      </c>
      <c r="DW47" s="21">
        <f t="shared" si="158"/>
        <v>1972.292</v>
      </c>
      <c r="DX47" s="21">
        <f t="shared" si="158"/>
        <v>1994.3120000000001</v>
      </c>
      <c r="DY47" s="21">
        <f t="shared" si="158"/>
        <v>2130.662</v>
      </c>
      <c r="DZ47" s="21">
        <f t="shared" si="158"/>
        <v>2177.995</v>
      </c>
      <c r="EA47" s="123">
        <f aca="true" t="shared" si="159" ref="EA47:EG47">EA48+EA49</f>
        <v>2008.8540000000003</v>
      </c>
      <c r="EB47" s="123">
        <f t="shared" si="159"/>
        <v>1982.969</v>
      </c>
      <c r="EC47" s="122">
        <f t="shared" si="159"/>
        <v>1945.885</v>
      </c>
      <c r="ED47" s="123">
        <f t="shared" si="159"/>
        <v>1936.398</v>
      </c>
      <c r="EE47" s="123">
        <f t="shared" si="159"/>
        <v>1927.011</v>
      </c>
      <c r="EF47" s="123">
        <f t="shared" si="159"/>
        <v>2110.614</v>
      </c>
      <c r="EG47" s="123">
        <f t="shared" si="159"/>
        <v>2151.333</v>
      </c>
      <c r="EH47" s="122">
        <f t="shared" si="158"/>
        <v>2143.81</v>
      </c>
      <c r="EI47" s="111">
        <f t="shared" si="135"/>
        <v>-0.34969016883951154</v>
      </c>
    </row>
    <row r="48" spans="1:139" s="17" customFormat="1" ht="40.5">
      <c r="A48" s="81" t="s">
        <v>44</v>
      </c>
      <c r="B48" s="43">
        <v>1261.809</v>
      </c>
      <c r="C48" s="43">
        <v>1195.402</v>
      </c>
      <c r="D48" s="43">
        <v>1311.942</v>
      </c>
      <c r="E48" s="43">
        <v>1367.514</v>
      </c>
      <c r="F48" s="43">
        <v>1403.178</v>
      </c>
      <c r="G48" s="43">
        <v>1375.828</v>
      </c>
      <c r="H48" s="43">
        <v>1392.466</v>
      </c>
      <c r="I48" s="43">
        <v>1493.575</v>
      </c>
      <c r="J48" s="43">
        <v>1436.087</v>
      </c>
      <c r="K48" s="43">
        <v>1464.259</v>
      </c>
      <c r="L48" s="43">
        <v>1244.318</v>
      </c>
      <c r="M48" s="43">
        <v>1169.231</v>
      </c>
      <c r="N48" s="67">
        <v>1223.523</v>
      </c>
      <c r="O48" s="68">
        <v>1201.133</v>
      </c>
      <c r="P48" s="68">
        <v>1349.932</v>
      </c>
      <c r="Q48" s="68">
        <v>1281.217</v>
      </c>
      <c r="R48" s="68">
        <v>1387.122</v>
      </c>
      <c r="S48" s="68">
        <v>1095.204</v>
      </c>
      <c r="T48" s="68">
        <v>1276.724</v>
      </c>
      <c r="U48" s="68">
        <v>1125.969</v>
      </c>
      <c r="V48" s="68">
        <v>1270.204</v>
      </c>
      <c r="W48" s="68">
        <v>1233.202</v>
      </c>
      <c r="X48" s="68">
        <v>1071.718</v>
      </c>
      <c r="Y48" s="69">
        <v>1004.803</v>
      </c>
      <c r="Z48" s="43">
        <v>1170</v>
      </c>
      <c r="AA48" s="43">
        <v>1106</v>
      </c>
      <c r="AB48" s="43">
        <v>1281</v>
      </c>
      <c r="AC48" s="43">
        <v>1028</v>
      </c>
      <c r="AD48" s="43">
        <v>1030</v>
      </c>
      <c r="AE48" s="43">
        <v>1003</v>
      </c>
      <c r="AF48" s="43">
        <v>922</v>
      </c>
      <c r="AG48" s="43">
        <v>965</v>
      </c>
      <c r="AH48" s="43">
        <v>911</v>
      </c>
      <c r="AI48" s="43">
        <v>905</v>
      </c>
      <c r="AJ48" s="43">
        <v>869</v>
      </c>
      <c r="AK48" s="43">
        <v>729</v>
      </c>
      <c r="AL48" s="67">
        <v>748</v>
      </c>
      <c r="AM48" s="68">
        <v>768</v>
      </c>
      <c r="AN48" s="68">
        <v>924</v>
      </c>
      <c r="AO48" s="68">
        <v>811</v>
      </c>
      <c r="AP48" s="68">
        <v>841</v>
      </c>
      <c r="AQ48" s="68">
        <v>880</v>
      </c>
      <c r="AR48" s="68">
        <v>862</v>
      </c>
      <c r="AS48" s="68">
        <v>936</v>
      </c>
      <c r="AT48" s="68">
        <v>969</v>
      </c>
      <c r="AU48" s="68">
        <v>1014</v>
      </c>
      <c r="AV48" s="68">
        <v>937</v>
      </c>
      <c r="AW48" s="69">
        <v>861</v>
      </c>
      <c r="AX48" s="67">
        <v>905</v>
      </c>
      <c r="AY48" s="68">
        <v>803</v>
      </c>
      <c r="AZ48" s="68">
        <v>1042</v>
      </c>
      <c r="BA48" s="68">
        <v>781</v>
      </c>
      <c r="BB48" s="68">
        <v>979</v>
      </c>
      <c r="BC48" s="68">
        <v>1033</v>
      </c>
      <c r="BD48" s="68">
        <v>997</v>
      </c>
      <c r="BE48" s="68">
        <v>1096</v>
      </c>
      <c r="BF48" s="68">
        <v>1050</v>
      </c>
      <c r="BG48" s="68">
        <v>989</v>
      </c>
      <c r="BH48" s="68">
        <v>988</v>
      </c>
      <c r="BI48" s="69">
        <v>1024</v>
      </c>
      <c r="BJ48" s="68">
        <v>987</v>
      </c>
      <c r="BK48" s="68">
        <v>936</v>
      </c>
      <c r="BL48" s="68">
        <v>1128</v>
      </c>
      <c r="BM48" s="68">
        <v>1054</v>
      </c>
      <c r="BN48" s="68">
        <v>789</v>
      </c>
      <c r="BO48" s="68">
        <v>1243</v>
      </c>
      <c r="BP48" s="68">
        <v>1130</v>
      </c>
      <c r="BQ48" s="68">
        <v>1158</v>
      </c>
      <c r="BR48" s="68">
        <v>1112</v>
      </c>
      <c r="BS48" s="68">
        <v>1069</v>
      </c>
      <c r="BT48" s="68">
        <v>1104</v>
      </c>
      <c r="BU48" s="68">
        <v>1019</v>
      </c>
      <c r="BV48" s="67">
        <v>909.245</v>
      </c>
      <c r="BW48" s="68">
        <v>1023.42</v>
      </c>
      <c r="BX48" s="68">
        <v>1114.533</v>
      </c>
      <c r="BY48" s="68">
        <v>998.61</v>
      </c>
      <c r="BZ48" s="68">
        <v>1074.209</v>
      </c>
      <c r="CA48" s="68">
        <v>1049.394</v>
      </c>
      <c r="CB48" s="68">
        <v>1020.933</v>
      </c>
      <c r="CC48" s="68">
        <v>1066.303</v>
      </c>
      <c r="CD48" s="68">
        <v>1037.632</v>
      </c>
      <c r="CE48" s="68">
        <v>1119.022</v>
      </c>
      <c r="CF48" s="68">
        <v>1018.811</v>
      </c>
      <c r="CG48" s="69">
        <v>937.183</v>
      </c>
      <c r="CH48" s="68">
        <v>1060.483</v>
      </c>
      <c r="CI48" s="68">
        <v>1000.632</v>
      </c>
      <c r="CJ48" s="68">
        <v>993.168</v>
      </c>
      <c r="CK48" s="68">
        <v>600.638</v>
      </c>
      <c r="CL48" s="68">
        <v>729.804</v>
      </c>
      <c r="CM48" s="68">
        <v>973.924</v>
      </c>
      <c r="CN48" s="68">
        <v>1037.416</v>
      </c>
      <c r="CO48" s="68">
        <v>1067.831</v>
      </c>
      <c r="CP48" s="68">
        <v>1211.588</v>
      </c>
      <c r="CQ48" s="68">
        <v>1203.871</v>
      </c>
      <c r="CR48" s="68">
        <v>1187.002</v>
      </c>
      <c r="CS48" s="68">
        <v>1226.138</v>
      </c>
      <c r="CT48" s="67">
        <v>1351.211</v>
      </c>
      <c r="CU48" s="68">
        <v>1227.825</v>
      </c>
      <c r="CV48" s="68">
        <v>1415.434</v>
      </c>
      <c r="CW48" s="68">
        <v>1282.132</v>
      </c>
      <c r="CX48" s="68">
        <v>1450.511</v>
      </c>
      <c r="CY48" s="68">
        <v>1460.426</v>
      </c>
      <c r="CZ48" s="68">
        <v>1300.249</v>
      </c>
      <c r="DA48" s="68">
        <v>1267.103</v>
      </c>
      <c r="DB48" s="68">
        <v>1222.477</v>
      </c>
      <c r="DC48" s="68">
        <v>1089.49</v>
      </c>
      <c r="DD48" s="68">
        <v>1192.327</v>
      </c>
      <c r="DE48" s="69">
        <v>1003.506</v>
      </c>
      <c r="DF48" s="68">
        <v>1045.122</v>
      </c>
      <c r="DG48" s="68">
        <v>1089.202</v>
      </c>
      <c r="DH48" s="68">
        <v>1214.76</v>
      </c>
      <c r="DI48" s="68">
        <v>1119.517</v>
      </c>
      <c r="DJ48" s="68">
        <v>1157.857</v>
      </c>
      <c r="DK48" s="68">
        <v>1149.42</v>
      </c>
      <c r="DL48" s="68">
        <v>1133.419</v>
      </c>
      <c r="DM48" s="68">
        <v>1241.884</v>
      </c>
      <c r="DN48" s="68">
        <v>1210.47</v>
      </c>
      <c r="DO48" s="68">
        <v>1218.456</v>
      </c>
      <c r="DP48" s="68">
        <v>1134.656</v>
      </c>
      <c r="DQ48" s="69">
        <v>1061.293</v>
      </c>
      <c r="DR48" s="68">
        <v>1174.437</v>
      </c>
      <c r="DS48" s="68">
        <v>1030.293</v>
      </c>
      <c r="DT48" s="68">
        <v>1221.432</v>
      </c>
      <c r="DU48" s="68">
        <v>1113.504</v>
      </c>
      <c r="DV48" s="68">
        <v>1227.408</v>
      </c>
      <c r="DW48" s="68">
        <v>1180.878</v>
      </c>
      <c r="DX48" s="68">
        <v>1177.958</v>
      </c>
      <c r="DY48" s="68">
        <v>1246.233</v>
      </c>
      <c r="DZ48" s="68">
        <v>1308.083</v>
      </c>
      <c r="EA48" s="68">
        <v>1200.582</v>
      </c>
      <c r="EB48" s="68">
        <v>1193.757</v>
      </c>
      <c r="EC48" s="69">
        <v>1211.144</v>
      </c>
      <c r="ED48" s="68">
        <v>1164.523</v>
      </c>
      <c r="EE48" s="68">
        <v>1161.977</v>
      </c>
      <c r="EF48" s="68">
        <v>1291.185</v>
      </c>
      <c r="EG48" s="68">
        <v>1295.287</v>
      </c>
      <c r="EH48" s="69">
        <v>1281.646</v>
      </c>
      <c r="EI48" s="115">
        <f t="shared" si="135"/>
        <v>-1.05312567793856</v>
      </c>
    </row>
    <row r="49" spans="1:139" s="17" customFormat="1" ht="61.5" thickBot="1">
      <c r="A49" s="98" t="s">
        <v>45</v>
      </c>
      <c r="B49" s="99">
        <v>905.896</v>
      </c>
      <c r="C49" s="99">
        <v>874.438</v>
      </c>
      <c r="D49" s="99">
        <v>1018.972</v>
      </c>
      <c r="E49" s="99">
        <v>1035.119</v>
      </c>
      <c r="F49" s="99">
        <v>1053.642</v>
      </c>
      <c r="G49" s="99">
        <v>982.796</v>
      </c>
      <c r="H49" s="99">
        <v>1081.353</v>
      </c>
      <c r="I49" s="99">
        <v>1065.464</v>
      </c>
      <c r="J49" s="99">
        <v>1034.806</v>
      </c>
      <c r="K49" s="99">
        <v>1084.536</v>
      </c>
      <c r="L49" s="99">
        <v>995.462</v>
      </c>
      <c r="M49" s="99">
        <v>769.865</v>
      </c>
      <c r="N49" s="100">
        <v>927.046</v>
      </c>
      <c r="O49" s="101">
        <v>916.842</v>
      </c>
      <c r="P49" s="101">
        <v>940.044</v>
      </c>
      <c r="Q49" s="101">
        <v>951.105</v>
      </c>
      <c r="R49" s="101">
        <v>981.738</v>
      </c>
      <c r="S49" s="101">
        <v>852.989</v>
      </c>
      <c r="T49" s="101">
        <v>974.74</v>
      </c>
      <c r="U49" s="101">
        <v>963.083</v>
      </c>
      <c r="V49" s="101">
        <v>967.462</v>
      </c>
      <c r="W49" s="101">
        <v>1008.277</v>
      </c>
      <c r="X49" s="101">
        <v>880.282</v>
      </c>
      <c r="Y49" s="102">
        <v>721.3</v>
      </c>
      <c r="Z49" s="99">
        <v>878</v>
      </c>
      <c r="AA49" s="99">
        <v>768</v>
      </c>
      <c r="AB49" s="99">
        <v>944</v>
      </c>
      <c r="AC49" s="99">
        <v>945</v>
      </c>
      <c r="AD49" s="99">
        <v>795</v>
      </c>
      <c r="AE49" s="99">
        <v>793</v>
      </c>
      <c r="AF49" s="99">
        <v>771</v>
      </c>
      <c r="AG49" s="99">
        <v>808</v>
      </c>
      <c r="AH49" s="99">
        <v>794</v>
      </c>
      <c r="AI49" s="99">
        <v>734</v>
      </c>
      <c r="AJ49" s="99">
        <v>634</v>
      </c>
      <c r="AK49" s="99">
        <v>512</v>
      </c>
      <c r="AL49" s="100">
        <v>603</v>
      </c>
      <c r="AM49" s="101">
        <v>613</v>
      </c>
      <c r="AN49" s="101">
        <v>748</v>
      </c>
      <c r="AO49" s="101">
        <v>706</v>
      </c>
      <c r="AP49" s="101">
        <v>719</v>
      </c>
      <c r="AQ49" s="101">
        <v>721</v>
      </c>
      <c r="AR49" s="101">
        <v>665</v>
      </c>
      <c r="AS49" s="101">
        <v>680</v>
      </c>
      <c r="AT49" s="101">
        <v>688</v>
      </c>
      <c r="AU49" s="101">
        <v>627</v>
      </c>
      <c r="AV49" s="101">
        <v>640</v>
      </c>
      <c r="AW49" s="102">
        <v>559</v>
      </c>
      <c r="AX49" s="100">
        <v>569</v>
      </c>
      <c r="AY49" s="101">
        <v>630</v>
      </c>
      <c r="AZ49" s="101">
        <v>711</v>
      </c>
      <c r="BA49" s="101">
        <v>605</v>
      </c>
      <c r="BB49" s="101">
        <v>664</v>
      </c>
      <c r="BC49" s="101">
        <v>678</v>
      </c>
      <c r="BD49" s="101">
        <v>665</v>
      </c>
      <c r="BE49" s="101">
        <v>673</v>
      </c>
      <c r="BF49" s="101">
        <v>745</v>
      </c>
      <c r="BG49" s="101">
        <v>694</v>
      </c>
      <c r="BH49" s="101">
        <v>646</v>
      </c>
      <c r="BI49" s="102">
        <v>556</v>
      </c>
      <c r="BJ49" s="101">
        <v>704</v>
      </c>
      <c r="BK49" s="101">
        <v>688</v>
      </c>
      <c r="BL49" s="101">
        <v>720</v>
      </c>
      <c r="BM49" s="101">
        <v>691</v>
      </c>
      <c r="BN49" s="101">
        <v>606</v>
      </c>
      <c r="BO49" s="101">
        <v>804</v>
      </c>
      <c r="BP49" s="101">
        <v>761</v>
      </c>
      <c r="BQ49" s="101">
        <v>794</v>
      </c>
      <c r="BR49" s="101">
        <v>787</v>
      </c>
      <c r="BS49" s="101">
        <v>705</v>
      </c>
      <c r="BT49" s="101">
        <v>657</v>
      </c>
      <c r="BU49" s="101">
        <v>561</v>
      </c>
      <c r="BV49" s="100">
        <v>708.417</v>
      </c>
      <c r="BW49" s="101">
        <v>674.107</v>
      </c>
      <c r="BX49" s="101">
        <v>725.173</v>
      </c>
      <c r="BY49" s="101">
        <v>721.171</v>
      </c>
      <c r="BZ49" s="101">
        <v>715.892</v>
      </c>
      <c r="CA49" s="101">
        <v>696.639</v>
      </c>
      <c r="CB49" s="101">
        <v>740.251</v>
      </c>
      <c r="CC49" s="101">
        <v>764.249</v>
      </c>
      <c r="CD49" s="101">
        <v>759.483</v>
      </c>
      <c r="CE49" s="101">
        <v>745.025</v>
      </c>
      <c r="CF49" s="101">
        <v>733.33</v>
      </c>
      <c r="CG49" s="102">
        <v>623.523</v>
      </c>
      <c r="CH49" s="101">
        <v>716.914</v>
      </c>
      <c r="CI49" s="101">
        <v>717.775</v>
      </c>
      <c r="CJ49" s="101">
        <v>662.929</v>
      </c>
      <c r="CK49" s="101">
        <v>540.12</v>
      </c>
      <c r="CL49" s="101">
        <v>637.073</v>
      </c>
      <c r="CM49" s="101">
        <v>788.467</v>
      </c>
      <c r="CN49" s="101">
        <v>870.494</v>
      </c>
      <c r="CO49" s="101">
        <v>839.448</v>
      </c>
      <c r="CP49" s="101">
        <v>819.164</v>
      </c>
      <c r="CQ49" s="101">
        <v>880.823</v>
      </c>
      <c r="CR49" s="101">
        <v>862.613</v>
      </c>
      <c r="CS49" s="101">
        <v>820.514</v>
      </c>
      <c r="CT49" s="100">
        <v>875.551</v>
      </c>
      <c r="CU49" s="101">
        <v>899.431</v>
      </c>
      <c r="CV49" s="101">
        <v>995.278</v>
      </c>
      <c r="CW49" s="101">
        <v>933.203</v>
      </c>
      <c r="CX49" s="101">
        <v>1040.117</v>
      </c>
      <c r="CY49" s="101">
        <v>1019.746</v>
      </c>
      <c r="CZ49" s="101">
        <v>1003.605</v>
      </c>
      <c r="DA49" s="101">
        <v>982.965</v>
      </c>
      <c r="DB49" s="101">
        <v>890.639</v>
      </c>
      <c r="DC49" s="101">
        <v>891.828</v>
      </c>
      <c r="DD49" s="101">
        <v>826.476</v>
      </c>
      <c r="DE49" s="102">
        <v>715.637</v>
      </c>
      <c r="DF49" s="101">
        <v>737.104</v>
      </c>
      <c r="DG49" s="101">
        <v>770.742</v>
      </c>
      <c r="DH49" s="101">
        <v>891.91</v>
      </c>
      <c r="DI49" s="101">
        <v>855.849</v>
      </c>
      <c r="DJ49" s="101">
        <v>897.588</v>
      </c>
      <c r="DK49" s="101">
        <v>815.845</v>
      </c>
      <c r="DL49" s="101">
        <v>828.745</v>
      </c>
      <c r="DM49" s="101">
        <v>901.408</v>
      </c>
      <c r="DN49" s="101">
        <v>853.448</v>
      </c>
      <c r="DO49" s="101">
        <v>807.089</v>
      </c>
      <c r="DP49" s="101">
        <v>781.26</v>
      </c>
      <c r="DQ49" s="102">
        <v>617.069</v>
      </c>
      <c r="DR49" s="101">
        <v>753.383</v>
      </c>
      <c r="DS49" s="101">
        <v>700.768</v>
      </c>
      <c r="DT49" s="101">
        <v>935.049</v>
      </c>
      <c r="DU49" s="101">
        <v>794.998</v>
      </c>
      <c r="DV49" s="101">
        <v>815.353</v>
      </c>
      <c r="DW49" s="101">
        <v>791.414</v>
      </c>
      <c r="DX49" s="101">
        <v>816.354</v>
      </c>
      <c r="DY49" s="101">
        <v>884.429</v>
      </c>
      <c r="DZ49" s="101">
        <v>869.912</v>
      </c>
      <c r="EA49" s="101">
        <v>808.272</v>
      </c>
      <c r="EB49" s="101">
        <v>789.212</v>
      </c>
      <c r="EC49" s="102">
        <v>734.741</v>
      </c>
      <c r="ED49" s="101">
        <v>771.875</v>
      </c>
      <c r="EE49" s="101">
        <v>765.034</v>
      </c>
      <c r="EF49" s="101">
        <v>819.429</v>
      </c>
      <c r="EG49" s="101">
        <v>856.046</v>
      </c>
      <c r="EH49" s="102">
        <v>862.164</v>
      </c>
      <c r="EI49" s="121">
        <f t="shared" si="135"/>
        <v>0.7146812204017028</v>
      </c>
    </row>
    <row r="50" ht="18.75" customHeight="1">
      <c r="A50" s="103" t="s">
        <v>46</v>
      </c>
    </row>
    <row r="51" ht="18.75" customHeight="1">
      <c r="A51" s="103" t="s">
        <v>47</v>
      </c>
    </row>
    <row r="52" ht="18.75" customHeight="1">
      <c r="A52" s="104" t="s">
        <v>48</v>
      </c>
    </row>
    <row r="53" s="106" customFormat="1" ht="22.5" customHeight="1">
      <c r="A53" s="104" t="s">
        <v>54</v>
      </c>
    </row>
    <row r="54" ht="18.75" customHeight="1">
      <c r="A54" s="105" t="s">
        <v>62</v>
      </c>
    </row>
  </sheetData>
  <sheetProtection/>
  <mergeCells count="151">
    <mergeCell ref="BD5:BD6"/>
    <mergeCell ref="BE5:BE6"/>
    <mergeCell ref="EF5:EF6"/>
    <mergeCell ref="AQ5:AQ6"/>
    <mergeCell ref="BK5:BK6"/>
    <mergeCell ref="BC5:BC6"/>
    <mergeCell ref="BL5:BL6"/>
    <mergeCell ref="AZ5:AZ6"/>
    <mergeCell ref="BB5:BB6"/>
    <mergeCell ref="BJ5:BJ6"/>
    <mergeCell ref="BA5:BA6"/>
    <mergeCell ref="BP5:BP6"/>
    <mergeCell ref="BN5:BN6"/>
    <mergeCell ref="BO5:BO6"/>
    <mergeCell ref="BJ4:BU4"/>
    <mergeCell ref="BF5:BF6"/>
    <mergeCell ref="BI5:BI6"/>
    <mergeCell ref="BH5:BH6"/>
    <mergeCell ref="BM5:BM6"/>
    <mergeCell ref="BS5:BS6"/>
    <mergeCell ref="BQ5:BQ6"/>
    <mergeCell ref="CH4:CS4"/>
    <mergeCell ref="Z4:AK4"/>
    <mergeCell ref="AX5:AX6"/>
    <mergeCell ref="AD5:AD6"/>
    <mergeCell ref="AH5:AH6"/>
    <mergeCell ref="BG5:BG6"/>
    <mergeCell ref="AW5:AW6"/>
    <mergeCell ref="AR5:AR6"/>
    <mergeCell ref="AT5:AT6"/>
    <mergeCell ref="O5:O6"/>
    <mergeCell ref="AO5:AO6"/>
    <mergeCell ref="X5:X6"/>
    <mergeCell ref="AN5:AN6"/>
    <mergeCell ref="AK5:AK6"/>
    <mergeCell ref="AE5:AE6"/>
    <mergeCell ref="AG5:AG6"/>
    <mergeCell ref="B5:B6"/>
    <mergeCell ref="AX4:BI4"/>
    <mergeCell ref="AL5:AL6"/>
    <mergeCell ref="AM5:AM6"/>
    <mergeCell ref="AB5:AB6"/>
    <mergeCell ref="AY5:AY6"/>
    <mergeCell ref="E5:E6"/>
    <mergeCell ref="AF5:AF6"/>
    <mergeCell ref="AL4:AW4"/>
    <mergeCell ref="V5:V6"/>
    <mergeCell ref="A4:A6"/>
    <mergeCell ref="H5:H6"/>
    <mergeCell ref="N4:Y4"/>
    <mergeCell ref="AA5:AA6"/>
    <mergeCell ref="U5:U6"/>
    <mergeCell ref="AI5:AI6"/>
    <mergeCell ref="C5:C6"/>
    <mergeCell ref="K5:K6"/>
    <mergeCell ref="M5:M6"/>
    <mergeCell ref="T5:T6"/>
    <mergeCell ref="B4:M4"/>
    <mergeCell ref="F5:F6"/>
    <mergeCell ref="G5:G6"/>
    <mergeCell ref="Y5:Y6"/>
    <mergeCell ref="AJ5:AJ6"/>
    <mergeCell ref="AU5:AU6"/>
    <mergeCell ref="AP5:AP6"/>
    <mergeCell ref="N5:N6"/>
    <mergeCell ref="W5:W6"/>
    <mergeCell ref="S5:S6"/>
    <mergeCell ref="D5:D6"/>
    <mergeCell ref="AS5:AS6"/>
    <mergeCell ref="L5:L6"/>
    <mergeCell ref="P5:P6"/>
    <mergeCell ref="Q5:Q6"/>
    <mergeCell ref="Z5:Z6"/>
    <mergeCell ref="I5:I6"/>
    <mergeCell ref="R5:R6"/>
    <mergeCell ref="AC5:AC6"/>
    <mergeCell ref="J5:J6"/>
    <mergeCell ref="AV5:AV6"/>
    <mergeCell ref="BW5:BW6"/>
    <mergeCell ref="CD5:CD6"/>
    <mergeCell ref="BR5:BR6"/>
    <mergeCell ref="BU5:BU6"/>
    <mergeCell ref="CC5:CC6"/>
    <mergeCell ref="BY5:BY6"/>
    <mergeCell ref="BV5:BV6"/>
    <mergeCell ref="BZ5:BZ6"/>
    <mergeCell ref="BX5:BX6"/>
    <mergeCell ref="BV4:CG4"/>
    <mergeCell ref="DC5:DC6"/>
    <mergeCell ref="DD5:DD6"/>
    <mergeCell ref="CH5:CH6"/>
    <mergeCell ref="CM5:CM6"/>
    <mergeCell ref="DA5:DA6"/>
    <mergeCell ref="CW5:CW6"/>
    <mergeCell ref="CA5:CA6"/>
    <mergeCell ref="CR5:CR6"/>
    <mergeCell ref="CE5:CE6"/>
    <mergeCell ref="CF5:CF6"/>
    <mergeCell ref="BT5:BT6"/>
    <mergeCell ref="CB5:CB6"/>
    <mergeCell ref="CG5:CG6"/>
    <mergeCell ref="CJ5:CJ6"/>
    <mergeCell ref="CL5:CL6"/>
    <mergeCell ref="CI5:CI6"/>
    <mergeCell ref="CK5:CK6"/>
    <mergeCell ref="CZ5:CZ6"/>
    <mergeCell ref="CV5:CV6"/>
    <mergeCell ref="CO5:CO6"/>
    <mergeCell ref="CP5:CP6"/>
    <mergeCell ref="CU5:CU6"/>
    <mergeCell ref="CS5:CS6"/>
    <mergeCell ref="DG5:DG6"/>
    <mergeCell ref="DF5:DF6"/>
    <mergeCell ref="DN5:DN6"/>
    <mergeCell ref="DP5:DP6"/>
    <mergeCell ref="CN5:CN6"/>
    <mergeCell ref="CT5:CT6"/>
    <mergeCell ref="CX5:CX6"/>
    <mergeCell ref="CY5:CY6"/>
    <mergeCell ref="DJ5:DJ6"/>
    <mergeCell ref="CQ5:CQ6"/>
    <mergeCell ref="EG5:EG6"/>
    <mergeCell ref="DK5:DK6"/>
    <mergeCell ref="CT4:DE4"/>
    <mergeCell ref="DS5:DS6"/>
    <mergeCell ref="DH5:DH6"/>
    <mergeCell ref="EH5:EH6"/>
    <mergeCell ref="ED5:ED6"/>
    <mergeCell ref="ED4:EH4"/>
    <mergeCell ref="DU5:DU6"/>
    <mergeCell ref="DT5:DT6"/>
    <mergeCell ref="DR4:EC4"/>
    <mergeCell ref="DV5:DV6"/>
    <mergeCell ref="EI4:EI5"/>
    <mergeCell ref="DO5:DO6"/>
    <mergeCell ref="EA5:EA6"/>
    <mergeCell ref="EB5:EB6"/>
    <mergeCell ref="DW5:DW6"/>
    <mergeCell ref="DX5:DX6"/>
    <mergeCell ref="DF4:DQ4"/>
    <mergeCell ref="DI5:DI6"/>
    <mergeCell ref="EE5:EE6"/>
    <mergeCell ref="DZ5:DZ6"/>
    <mergeCell ref="DY5:DY6"/>
    <mergeCell ref="DB5:DB6"/>
    <mergeCell ref="DL5:DL6"/>
    <mergeCell ref="DE5:DE6"/>
    <mergeCell ref="EC5:EC6"/>
    <mergeCell ref="DQ5:DQ6"/>
    <mergeCell ref="DR5:DR6"/>
    <mergeCell ref="DM5:DM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0" r:id="rId1"/>
  <ignoredErrors>
    <ignoredError sqref="BJ4 AL4 BV4 Z4 AX4 CH4 N4 B4 CT4 DF4 DR4 ED4" numberStoredAsText="1"/>
    <ignoredError sqref="CT35:DE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TAB1E2</dc:title>
  <dc:subject/>
  <dc:creator>ESTATÍSTICA</dc:creator>
  <cp:keywords/>
  <dc:description/>
  <cp:lastModifiedBy>Gabriel Rodrigues</cp:lastModifiedBy>
  <cp:lastPrinted>2024-06-11T20:19:45Z</cp:lastPrinted>
  <dcterms:created xsi:type="dcterms:W3CDTF">1997-12-12T18:30:15Z</dcterms:created>
  <dcterms:modified xsi:type="dcterms:W3CDTF">2024-06-14T19:54:54Z</dcterms:modified>
  <cp:category/>
  <cp:version/>
  <cp:contentType/>
  <cp:contentStatus/>
</cp:coreProperties>
</file>